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ECURE-DR\3-DD\0. ATRD\ATRD5 2016 Juillet GRDF\5. Evolution 2018\3. fichier calcul\Site internet\"/>
    </mc:Choice>
  </mc:AlternateContent>
  <bookViews>
    <workbookView xWindow="2790" yWindow="2610" windowWidth="15480" windowHeight="7470" tabRatio="807" firstSheet="1" activeTab="1"/>
  </bookViews>
  <sheets>
    <sheet name="Modif commissionnement" sheetId="94" state="hidden" r:id="rId1"/>
    <sheet name="NOTICE" sheetId="65" r:id="rId2"/>
    <sheet name="DATA" sheetId="93" r:id="rId3"/>
    <sheet name="Equilibre prévisionnel ATRD5" sheetId="92" r:id="rId4"/>
    <sheet name="IPC" sheetId="69" r:id="rId5"/>
    <sheet name="Postes du revenu autorisé" sheetId="91" r:id="rId6"/>
    <sheet name="CRCP &amp; évolutions ATRD5" sheetId="77" r:id="rId7"/>
    <sheet name="Grilles tarifaires ATRD5" sheetId="79" r:id="rId8"/>
  </sheets>
  <definedNames>
    <definedName name="_______________________v4" hidden="1">{"français",#N/A,FALSE,"Intro";"français",#N/A,FALSE,"Index";#N/A,#N/A,FALSE,"3-Incor";#N/A,#N/A,FALSE,"4-Corpo"}</definedName>
    <definedName name="_______________________V5" hidden="1">{"français",#N/A,FALSE,"Intro";"français",#N/A,FALSE,"Index";#N/A,#N/A,FALSE,"3-Incor";#N/A,#N/A,FALSE,"4-Corpo"}</definedName>
    <definedName name="_______________________V7" hidden="1">{"français",#N/A,FALSE,"Intro";"français",#N/A,FALSE,"Index";#N/A,#N/A,FALSE,"3-Incor";#N/A,#N/A,FALSE,"4-Corpo"}</definedName>
    <definedName name="_______________________wrn1" hidden="1">{"français",#N/A,FALSE,"Intro";"français",#N/A,FALSE,"Index";#N/A,#N/A,FALSE,"3-Incor";#N/A,#N/A,FALSE,"4-Corpo"}</definedName>
    <definedName name="______________________v4" hidden="1">{"français",#N/A,FALSE,"Intro";"français",#N/A,FALSE,"Index";#N/A,#N/A,FALSE,"3-Incor";#N/A,#N/A,FALSE,"4-Corpo"}</definedName>
    <definedName name="______________________V5" hidden="1">{"français",#N/A,FALSE,"Intro";"français",#N/A,FALSE,"Index";#N/A,#N/A,FALSE,"3-Incor";#N/A,#N/A,FALSE,"4-Corpo"}</definedName>
    <definedName name="______________________V7" hidden="1">{"français",#N/A,FALSE,"Intro";"français",#N/A,FALSE,"Index";#N/A,#N/A,FALSE,"3-Incor";#N/A,#N/A,FALSE,"4-Corpo"}</definedName>
    <definedName name="______________________wrn1" hidden="1">{"français",#N/A,FALSE,"Intro";"français",#N/A,FALSE,"Index";#N/A,#N/A,FALSE,"3-Incor";#N/A,#N/A,FALSE,"4-Corpo"}</definedName>
    <definedName name="___________________v4" hidden="1">{"français",#N/A,FALSE,"Intro";"français",#N/A,FALSE,"Index";#N/A,#N/A,FALSE,"3-Incor";#N/A,#N/A,FALSE,"4-Corpo"}</definedName>
    <definedName name="___________________V5" hidden="1">{"français",#N/A,FALSE,"Intro";"français",#N/A,FALSE,"Index";#N/A,#N/A,FALSE,"3-Incor";#N/A,#N/A,FALSE,"4-Corpo"}</definedName>
    <definedName name="___________________V7" hidden="1">{"français",#N/A,FALSE,"Intro";"français",#N/A,FALSE,"Index";#N/A,#N/A,FALSE,"3-Incor";#N/A,#N/A,FALSE,"4-Corpo"}</definedName>
    <definedName name="___________________wrn1" hidden="1">{"français",#N/A,FALSE,"Intro";"français",#N/A,FALSE,"Index";#N/A,#N/A,FALSE,"3-Incor";#N/A,#N/A,FALSE,"4-Corpo"}</definedName>
    <definedName name="__________________v4" hidden="1">{"français",#N/A,FALSE,"Intro";"français",#N/A,FALSE,"Index";#N/A,#N/A,FALSE,"3-Incor";#N/A,#N/A,FALSE,"4-Corpo"}</definedName>
    <definedName name="__________________V5" hidden="1">{"français",#N/A,FALSE,"Intro";"français",#N/A,FALSE,"Index";#N/A,#N/A,FALSE,"3-Incor";#N/A,#N/A,FALSE,"4-Corpo"}</definedName>
    <definedName name="__________________V7" hidden="1">{"français",#N/A,FALSE,"Intro";"français",#N/A,FALSE,"Index";#N/A,#N/A,FALSE,"3-Incor";#N/A,#N/A,FALSE,"4-Corpo"}</definedName>
    <definedName name="__________________wrn1" hidden="1">{"français",#N/A,FALSE,"Intro";"français",#N/A,FALSE,"Index";#N/A,#N/A,FALSE,"3-Incor";#N/A,#N/A,FALSE,"4-Corpo"}</definedName>
    <definedName name="________________v4" hidden="1">{"français",#N/A,FALSE,"Intro";"français",#N/A,FALSE,"Index";#N/A,#N/A,FALSE,"3-Incor";#N/A,#N/A,FALSE,"4-Corpo"}</definedName>
    <definedName name="________________V5" hidden="1">{"français",#N/A,FALSE,"Intro";"français",#N/A,FALSE,"Index";#N/A,#N/A,FALSE,"3-Incor";#N/A,#N/A,FALSE,"4-Corpo"}</definedName>
    <definedName name="________________V7" hidden="1">{"français",#N/A,FALSE,"Intro";"français",#N/A,FALSE,"Index";#N/A,#N/A,FALSE,"3-Incor";#N/A,#N/A,FALSE,"4-Corpo"}</definedName>
    <definedName name="________________wrn1" hidden="1">{"français",#N/A,FALSE,"Intro";"français",#N/A,FALSE,"Index";#N/A,#N/A,FALSE,"3-Incor";#N/A,#N/A,FALSE,"4-Corpo"}</definedName>
    <definedName name="______________v4" hidden="1">{"français",#N/A,FALSE,"Intro";"français",#N/A,FALSE,"Index";#N/A,#N/A,FALSE,"3-Incor";#N/A,#N/A,FALSE,"4-Corpo"}</definedName>
    <definedName name="______________V5" hidden="1">{"français",#N/A,FALSE,"Intro";"français",#N/A,FALSE,"Index";#N/A,#N/A,FALSE,"3-Incor";#N/A,#N/A,FALSE,"4-Corpo"}</definedName>
    <definedName name="______________V7" hidden="1">{"français",#N/A,FALSE,"Intro";"français",#N/A,FALSE,"Index";#N/A,#N/A,FALSE,"3-Incor";#N/A,#N/A,FALSE,"4-Corpo"}</definedName>
    <definedName name="______________wrn1" hidden="1">{"français",#N/A,FALSE,"Intro";"français",#N/A,FALSE,"Index";#N/A,#N/A,FALSE,"3-Incor";#N/A,#N/A,FALSE,"4-Corpo"}</definedName>
    <definedName name="_____________v4" hidden="1">{"français",#N/A,FALSE,"Intro";"français",#N/A,FALSE,"Index";#N/A,#N/A,FALSE,"3-Incor";#N/A,#N/A,FALSE,"4-Corpo"}</definedName>
    <definedName name="_____________V5" hidden="1">{"français",#N/A,FALSE,"Intro";"français",#N/A,FALSE,"Index";#N/A,#N/A,FALSE,"3-Incor";#N/A,#N/A,FALSE,"4-Corpo"}</definedName>
    <definedName name="_____________V7" hidden="1">{"français",#N/A,FALSE,"Intro";"français",#N/A,FALSE,"Index";#N/A,#N/A,FALSE,"3-Incor";#N/A,#N/A,FALSE,"4-Corpo"}</definedName>
    <definedName name="_____________wrn1" hidden="1">{"français",#N/A,FALSE,"Intro";"français",#N/A,FALSE,"Index";#N/A,#N/A,FALSE,"3-Incor";#N/A,#N/A,FALSE,"4-Corpo"}</definedName>
    <definedName name="____________v4" hidden="1">{"français",#N/A,FALSE,"Intro";"français",#N/A,FALSE,"Index";#N/A,#N/A,FALSE,"3-Incor";#N/A,#N/A,FALSE,"4-Corpo"}</definedName>
    <definedName name="____________V5" hidden="1">{"français",#N/A,FALSE,"Intro";"français",#N/A,FALSE,"Index";#N/A,#N/A,FALSE,"3-Incor";#N/A,#N/A,FALSE,"4-Corpo"}</definedName>
    <definedName name="____________V7" hidden="1">{"français",#N/A,FALSE,"Intro";"français",#N/A,FALSE,"Index";#N/A,#N/A,FALSE,"3-Incor";#N/A,#N/A,FALSE,"4-Corpo"}</definedName>
    <definedName name="____________wrn1" hidden="1">{"français",#N/A,FALSE,"Intro";"français",#N/A,FALSE,"Index";#N/A,#N/A,FALSE,"3-Incor";#N/A,#N/A,FALSE,"4-Corpo"}</definedName>
    <definedName name="__________v4" hidden="1">{"français",#N/A,FALSE,"Intro";"français",#N/A,FALSE,"Index";#N/A,#N/A,FALSE,"3-Incor";#N/A,#N/A,FALSE,"4-Corpo"}</definedName>
    <definedName name="__________V5" hidden="1">{"français",#N/A,FALSE,"Intro";"français",#N/A,FALSE,"Index";#N/A,#N/A,FALSE,"3-Incor";#N/A,#N/A,FALSE,"4-Corpo"}</definedName>
    <definedName name="__________V7" hidden="1">{"français",#N/A,FALSE,"Intro";"français",#N/A,FALSE,"Index";#N/A,#N/A,FALSE,"3-Incor";#N/A,#N/A,FALSE,"4-Corpo"}</definedName>
    <definedName name="__________wrn1" hidden="1">{"français",#N/A,FALSE,"Intro";"français",#N/A,FALSE,"Index";#N/A,#N/A,FALSE,"3-Incor";#N/A,#N/A,FALSE,"4-Corpo"}</definedName>
    <definedName name="_________v4" hidden="1">{"français",#N/A,FALSE,"Intro";"français",#N/A,FALSE,"Index";#N/A,#N/A,FALSE,"3-Incor";#N/A,#N/A,FALSE,"4-Corpo"}</definedName>
    <definedName name="_________V5" hidden="1">{"français",#N/A,FALSE,"Intro";"français",#N/A,FALSE,"Index";#N/A,#N/A,FALSE,"3-Incor";#N/A,#N/A,FALSE,"4-Corpo"}</definedName>
    <definedName name="_________V7" hidden="1">{"français",#N/A,FALSE,"Intro";"français",#N/A,FALSE,"Index";#N/A,#N/A,FALSE,"3-Incor";#N/A,#N/A,FALSE,"4-Corpo"}</definedName>
    <definedName name="_________wrn1" hidden="1">{"français",#N/A,FALSE,"Intro";"français",#N/A,FALSE,"Index";#N/A,#N/A,FALSE,"3-Incor";#N/A,#N/A,FALSE,"4-Corpo"}</definedName>
    <definedName name="_______v4" hidden="1">{"français",#N/A,FALSE,"Intro";"français",#N/A,FALSE,"Index";#N/A,#N/A,FALSE,"3-Incor";#N/A,#N/A,FALSE,"4-Corpo"}</definedName>
    <definedName name="_______V5" hidden="1">{"français",#N/A,FALSE,"Intro";"français",#N/A,FALSE,"Index";#N/A,#N/A,FALSE,"3-Incor";#N/A,#N/A,FALSE,"4-Corpo"}</definedName>
    <definedName name="_______V7" hidden="1">{"français",#N/A,FALSE,"Intro";"français",#N/A,FALSE,"Index";#N/A,#N/A,FALSE,"3-Incor";#N/A,#N/A,FALSE,"4-Corpo"}</definedName>
    <definedName name="_______wrn1" hidden="1">{"français",#N/A,FALSE,"Intro";"français",#N/A,FALSE,"Index";#N/A,#N/A,FALSE,"3-Incor";#N/A,#N/A,FALSE,"4-Corpo"}</definedName>
    <definedName name="______v4" hidden="1">{"français",#N/A,FALSE,"Intro";"français",#N/A,FALSE,"Index";#N/A,#N/A,FALSE,"3-Incor";#N/A,#N/A,FALSE,"4-Corpo"}</definedName>
    <definedName name="______V5" hidden="1">{"français",#N/A,FALSE,"Intro";"français",#N/A,FALSE,"Index";#N/A,#N/A,FALSE,"3-Incor";#N/A,#N/A,FALSE,"4-Corpo"}</definedName>
    <definedName name="______V7" hidden="1">{"français",#N/A,FALSE,"Intro";"français",#N/A,FALSE,"Index";#N/A,#N/A,FALSE,"3-Incor";#N/A,#N/A,FALSE,"4-Corpo"}</definedName>
    <definedName name="______wrn1" hidden="1">{"français",#N/A,FALSE,"Intro";"français",#N/A,FALSE,"Index";#N/A,#N/A,FALSE,"3-Incor";#N/A,#N/A,FALSE,"4-Corpo"}</definedName>
    <definedName name="____v4" hidden="1">{"français",#N/A,FALSE,"Intro";"français",#N/A,FALSE,"Index";#N/A,#N/A,FALSE,"3-Incor";#N/A,#N/A,FALSE,"4-Corpo"}</definedName>
    <definedName name="____V5" hidden="1">{"français",#N/A,FALSE,"Intro";"français",#N/A,FALSE,"Index";#N/A,#N/A,FALSE,"3-Incor";#N/A,#N/A,FALSE,"4-Corpo"}</definedName>
    <definedName name="____V7" hidden="1">{"français",#N/A,FALSE,"Intro";"français",#N/A,FALSE,"Index";#N/A,#N/A,FALSE,"3-Incor";#N/A,#N/A,FALSE,"4-Corpo"}</definedName>
    <definedName name="____wrn1" hidden="1">{"français",#N/A,FALSE,"Intro";"français",#N/A,FALSE,"Index";#N/A,#N/A,FALSE,"3-Incor";#N/A,#N/A,FALSE,"4-Corpo"}</definedName>
    <definedName name="___v4" hidden="1">{"français",#N/A,FALSE,"Intro";"français",#N/A,FALSE,"Index";#N/A,#N/A,FALSE,"3-Incor";#N/A,#N/A,FALSE,"4-Corpo"}</definedName>
    <definedName name="___V5" hidden="1">{"français",#N/A,FALSE,"Intro";"français",#N/A,FALSE,"Index";#N/A,#N/A,FALSE,"3-Incor";#N/A,#N/A,FALSE,"4-Corpo"}</definedName>
    <definedName name="___V7" hidden="1">{"français",#N/A,FALSE,"Intro";"français",#N/A,FALSE,"Index";#N/A,#N/A,FALSE,"3-Incor";#N/A,#N/A,FALSE,"4-Corpo"}</definedName>
    <definedName name="___wrn1" hidden="1">{"français",#N/A,FALSE,"Intro";"français",#N/A,FALSE,"Index";#N/A,#N/A,FALSE,"3-Incor";#N/A,#N/A,FALSE,"4-Corpo"}</definedName>
    <definedName name="__v4" hidden="1">{"français",#N/A,FALSE,"Intro";"français",#N/A,FALSE,"Index";#N/A,#N/A,FALSE,"3-Incor";#N/A,#N/A,FALSE,"4-Corpo"}</definedName>
    <definedName name="__V5" hidden="1">{"français",#N/A,FALSE,"Intro";"français",#N/A,FALSE,"Index";#N/A,#N/A,FALSE,"3-Incor";#N/A,#N/A,FALSE,"4-Corpo"}</definedName>
    <definedName name="__V7" hidden="1">{"français",#N/A,FALSE,"Intro";"français",#N/A,FALSE,"Index";#N/A,#N/A,FALSE,"3-Incor";#N/A,#N/A,FALSE,"4-Corpo"}</definedName>
    <definedName name="__wrn1" hidden="1">{"français",#N/A,FALSE,"Intro";"français",#N/A,FALSE,"Index";#N/A,#N/A,FALSE,"3-Incor";#N/A,#N/A,FALSE,"4-Corpo"}</definedName>
    <definedName name="_Key1" localSheetId="6" hidden="1">#REF!</definedName>
    <definedName name="_Key1" hidden="1">#REF!</definedName>
    <definedName name="_Sort" localSheetId="6" hidden="1">#REF!</definedName>
    <definedName name="_Sort" hidden="1">#REF!</definedName>
    <definedName name="_v4" hidden="1">{"français",#N/A,FALSE,"Intro";"français",#N/A,FALSE,"Index";#N/A,#N/A,FALSE,"3-Incor";#N/A,#N/A,FALSE,"4-Corpo"}</definedName>
    <definedName name="_V5" hidden="1">{"français",#N/A,FALSE,"Intro";"français",#N/A,FALSE,"Index";#N/A,#N/A,FALSE,"3-Incor";#N/A,#N/A,FALSE,"4-Corpo"}</definedName>
    <definedName name="_v6" hidden="1">{"français",#N/A,FALSE,"Intro";"français",#N/A,FALSE,"Index";#N/A,#N/A,FALSE,"3-Incor";#N/A,#N/A,FALSE,"4-Corpo"}</definedName>
    <definedName name="_V7" hidden="1">{"français",#N/A,FALSE,"Intro";"français",#N/A,FALSE,"Index";#N/A,#N/A,FALSE,"3-Incor";#N/A,#N/A,FALSE,"4-Corpo"}</definedName>
    <definedName name="_wrn1" hidden="1">{"français",#N/A,FALSE,"Intro";"français",#N/A,FALSE,"Index";#N/A,#N/A,FALSE,"3-Incor";#N/A,#N/A,FALSE,"4-Corpo"}</definedName>
    <definedName name="Central" hidden="1">{"français",#N/A,FALSE,"Intro";"français",#N/A,FALSE,"Index";#N/A,#N/A,FALSE,"3-Incor";#N/A,#N/A,FALSE,"4-Corpo"}</definedName>
    <definedName name="central1" hidden="1">{"français",#N/A,FALSE,"Intro";"français",#N/A,FALSE,"Index";#N/A,#N/A,FALSE,"3-Incor";#N/A,#N/A,FALSE,"4-Corpo"}</definedName>
    <definedName name="Central2" hidden="1">{"français",#N/A,FALSE,"Intro";"français",#N/A,FALSE,"Index";#N/A,#N/A,FALSE,"3-Incor";#N/A,#N/A,FALSE,"4-Corpo"}</definedName>
    <definedName name="d" hidden="1">{"français",#N/A,FALSE,"Intro";"français",#N/A,FALSE,"Index";#N/A,#N/A,FALSE,"3-Incor";#N/A,#N/A,FALSE,"4-Corpo"}</definedName>
    <definedName name="GHJG" hidden="1">{"français",#N/A,FALSE,"Intro";"français",#N/A,FALSE,"Index";#N/A,#N/A,FALSE,"3-Incor";#N/A,#N/A,FALSE,"4-Corpo"}</definedName>
    <definedName name="GHJGF" hidden="1">{"français",#N/A,FALSE,"Intro";"français",#N/A,FALSE,"Index";#N/A,#N/A,FALSE,"3-Incor";#N/A,#N/A,FALSE,"4-Corpo"}</definedName>
    <definedName name="jfhdjhf" hidden="1">{#N/A,#N/A,FALSE,"TBVENT1";#N/A,#N/A,FALSE,"TBVENT2";#N/A,#N/A,FALSE,"TBVENT3";#N/A,#N/A,FALSE,"TBVENT4"}</definedName>
    <definedName name="pour.slides" hidden="1">{"français",#N/A,FALSE,"Intro";"français",#N/A,FALSE,"Index";#N/A,#N/A,FALSE,"3-Incor";#N/A,#N/A,FALSE,"4-Corpo"}</definedName>
    <definedName name="SH" hidden="1">{"français",#N/A,FALSE,"Intro";"français",#N/A,FALSE,"Index";#N/A,#N/A,FALSE,"3-Incor";#N/A,#N/A,FALSE,"4-Corpo"}</definedName>
    <definedName name="solver_adj" localSheetId="6" hidden="1">'CRCP &amp; évolutions ATRD5'!$G$53</definedName>
    <definedName name="solver_cvg" localSheetId="6" hidden="1">0.0001</definedName>
    <definedName name="solver_drv" localSheetId="6" hidden="1">1</definedName>
    <definedName name="solver_eng" localSheetId="6" hidden="1">1</definedName>
    <definedName name="solver_est" localSheetId="6" hidden="1">1</definedName>
    <definedName name="solver_itr" localSheetId="6" hidden="1">2147483647</definedName>
    <definedName name="solver_mip" localSheetId="6" hidden="1">2147483647</definedName>
    <definedName name="solver_mni" localSheetId="6" hidden="1">30</definedName>
    <definedName name="solver_mrt" localSheetId="6" hidden="1">0.075</definedName>
    <definedName name="solver_msl" localSheetId="6" hidden="1">2</definedName>
    <definedName name="solver_neg" localSheetId="6" hidden="1">1</definedName>
    <definedName name="solver_nod" localSheetId="6" hidden="1">2147483647</definedName>
    <definedName name="solver_num" localSheetId="6" hidden="1">0</definedName>
    <definedName name="solver_nwt" localSheetId="6" hidden="1">1</definedName>
    <definedName name="solver_opt" localSheetId="6" hidden="1">'CRCP &amp; évolutions ATRD5'!$H$49</definedName>
    <definedName name="solver_pre" localSheetId="6" hidden="1">0.000001</definedName>
    <definedName name="solver_rbv" localSheetId="6" hidden="1">1</definedName>
    <definedName name="solver_rlx" localSheetId="6" hidden="1">2</definedName>
    <definedName name="solver_rsd" localSheetId="6" hidden="1">0</definedName>
    <definedName name="solver_scl" localSheetId="6" hidden="1">1</definedName>
    <definedName name="solver_sho" localSheetId="6" hidden="1">2</definedName>
    <definedName name="solver_ssz" localSheetId="6" hidden="1">100</definedName>
    <definedName name="solver_tim" localSheetId="6" hidden="1">2147483647</definedName>
    <definedName name="solver_tol" localSheetId="6" hidden="1">0.01</definedName>
    <definedName name="solver_typ" localSheetId="6" hidden="1">3</definedName>
    <definedName name="solver_val" localSheetId="6" hidden="1">0</definedName>
    <definedName name="solver_ver" localSheetId="6" hidden="1">3</definedName>
    <definedName name="V" hidden="1">{"français",#N/A,FALSE,"Intro";"français",#N/A,FALSE,"Index";#N/A,#N/A,FALSE,"3-Incor";#N/A,#N/A,FALSE,"4-Corpo"}</definedName>
    <definedName name="VV" hidden="1">{"français",#N/A,FALSE,"Intro";"français",#N/A,FALSE,"Index";#N/A,#N/A,FALSE,"3-Incor";#N/A,#N/A,FALSE,"4-Corpo"}</definedName>
    <definedName name="VVV" hidden="1">{"français",#N/A,FALSE,"Intro";"français",#N/A,FALSE,"Index";#N/A,#N/A,FALSE,"3-Incor";#N/A,#N/A,FALSE,"4-Corpo"}</definedName>
    <definedName name="wrn.annexes." hidden="1">{#N/A,#N/A,FALSE,"Log";#N/A,#N/A,FALSE,"Sat";#N/A,#N/A,FALSE,"Gen"}</definedName>
    <definedName name="wrn.chiffre._.affaire." hidden="1">{#N/A,#N/A,FALSE,"TBVENT1";#N/A,#N/A,FALSE,"TBVENT2";#N/A,#N/A,FALSE,"TBVENT3";#N/A,#N/A,FALSE,"TBVENT4"}</definedName>
    <definedName name="wrn.Compte._.exploitation." hidden="1">{#N/A,#N/A,FALSE,"B1";#N/A,#N/A,FALSE,"C.A.";#N/A,#N/A,FALSE,"B2";#N/A,#N/A,FALSE,"Boni"}</definedName>
    <definedName name="wrn.français." hidden="1">{"français",#N/A,FALSE,"Intro";"français",#N/A,FALSE,"Index";#N/A,#N/A,FALSE,"3-Incor";#N/A,#N/A,FALSE,"4-Corpo"}</definedName>
    <definedName name="ws" hidden="1">{"français",#N/A,FALSE,"Intro";"français",#N/A,FALSE,"Index";#N/A,#N/A,FALSE,"3-Incor";#N/A,#N/A,FALSE,"4-Corpo"}</definedName>
    <definedName name="X" hidden="1">{"français",#N/A,FALSE,"Intro";"français",#N/A,FALSE,"Index";#N/A,#N/A,FALSE,"3-Incor";#N/A,#N/A,FALSE,"4-Corpo"}</definedName>
    <definedName name="z" hidden="1">{"français",#N/A,FALSE,"Intro";"français",#N/A,FALSE,"Index";#N/A,#N/A,FALSE,"3-Incor";#N/A,#N/A,FALSE,"4-Corpo"}</definedName>
    <definedName name="_xlnm.Print_Area" localSheetId="6">'CRCP &amp; évolutions ATRD5'!$B$1:$H$59</definedName>
    <definedName name="_xlnm.Print_Area" localSheetId="3">'Equilibre prévisionnel ATRD5'!$B$1:$G$47</definedName>
    <definedName name="_xlnm.Print_Area" localSheetId="7">'Grilles tarifaires ATRD5'!$B$1:$J$48</definedName>
    <definedName name="_xlnm.Print_Area" localSheetId="5">'Postes du revenu autorisé'!$B$1:$H$27</definedName>
    <definedName name="zz" hidden="1">{"français",#N/A,FALSE,"Intro";"français",#N/A,FALSE,"Index";#N/A,#N/A,FALSE,"3-Incor";#N/A,#N/A,FALSE,"4-Corpo"}</definedName>
    <definedName name="zzz" hidden="1">{"français",#N/A,FALSE,"Intro";"français",#N/A,FALSE,"Index";#N/A,#N/A,FALSE,"3-Incor";#N/A,#N/A,FALSE,"4-Corpo"}</definedName>
    <definedName name="zzzzz" hidden="1">{"français",#N/A,FALSE,"Intro";"français",#N/A,FALSE,"Index";#N/A,#N/A,FALSE,"3-Incor";#N/A,#N/A,FALSE,"4-Corpo"}</definedName>
  </definedNames>
  <calcPr calcId="162913"/>
</workbook>
</file>

<file path=xl/calcChain.xml><?xml version="1.0" encoding="utf-8"?>
<calcChain xmlns="http://schemas.openxmlformats.org/spreadsheetml/2006/main">
  <c r="H32" i="77" l="1"/>
  <c r="G24" i="77" l="1"/>
  <c r="E9" i="93" l="1"/>
  <c r="E5" i="69" l="1"/>
  <c r="C21" i="93" l="1"/>
  <c r="C24" i="93"/>
  <c r="C23" i="93"/>
  <c r="C22" i="93"/>
  <c r="C27" i="79" l="1"/>
  <c r="F17" i="77"/>
  <c r="I17" i="77"/>
  <c r="H17" i="77"/>
  <c r="G17" i="77"/>
  <c r="F24" i="92"/>
  <c r="B8" i="65"/>
  <c r="B9" i="65" s="1"/>
  <c r="B10" i="65" s="1"/>
  <c r="B11" i="65" s="1"/>
  <c r="B7" i="65"/>
  <c r="C15" i="91" l="1"/>
  <c r="C6" i="91" l="1"/>
  <c r="C7" i="91"/>
  <c r="C21" i="91" l="1"/>
  <c r="F6" i="92" l="1"/>
  <c r="F18" i="92"/>
  <c r="G18" i="92"/>
  <c r="H18" i="92"/>
  <c r="G24" i="92" l="1"/>
  <c r="H24" i="92"/>
  <c r="I23" i="77"/>
  <c r="H23" i="77"/>
  <c r="G23" i="77"/>
  <c r="F23" i="77"/>
  <c r="I25" i="77"/>
  <c r="H25" i="77"/>
  <c r="G25" i="77"/>
  <c r="C20" i="91" l="1"/>
  <c r="C23" i="91"/>
  <c r="C22" i="91"/>
  <c r="F25" i="77" s="1"/>
  <c r="F41" i="92" l="1"/>
  <c r="G41" i="92"/>
  <c r="F22" i="77" l="1"/>
  <c r="F39" i="77"/>
  <c r="H41" i="92"/>
  <c r="J41" i="92"/>
  <c r="F45" i="92"/>
  <c r="G45" i="92"/>
  <c r="H45" i="92"/>
  <c r="I41" i="92"/>
  <c r="I45" i="92"/>
  <c r="G48" i="77" l="1"/>
  <c r="E31" i="92"/>
  <c r="H32" i="92" l="1"/>
  <c r="I32" i="92"/>
  <c r="G32" i="92"/>
  <c r="F32" i="92"/>
  <c r="F33" i="92" s="1"/>
  <c r="G33" i="92" l="1"/>
  <c r="H33" i="92" s="1"/>
  <c r="G37" i="92"/>
  <c r="I33" i="92" l="1"/>
  <c r="I37" i="92"/>
  <c r="F56" i="77"/>
  <c r="F30" i="77" s="1"/>
  <c r="I41" i="77"/>
  <c r="I42" i="77"/>
  <c r="I40" i="77"/>
  <c r="I16" i="77"/>
  <c r="E44" i="77" l="1"/>
  <c r="G50" i="77" s="1"/>
  <c r="I50" i="77" l="1"/>
  <c r="H50" i="77"/>
  <c r="F12" i="77"/>
  <c r="G7" i="77" l="1"/>
  <c r="H58" i="77" s="1"/>
  <c r="H7" i="77"/>
  <c r="G13" i="77"/>
  <c r="G18" i="77"/>
  <c r="F14" i="77" l="1"/>
  <c r="G6" i="92" l="1"/>
  <c r="H6" i="92" s="1"/>
  <c r="I6" i="92" s="1"/>
  <c r="D5" i="69" l="1"/>
  <c r="C5" i="69"/>
  <c r="D6" i="69" l="1"/>
  <c r="F7" i="77" s="1"/>
  <c r="G58" i="77" s="1"/>
  <c r="G59" i="77" s="1"/>
  <c r="H59" i="77" s="1"/>
  <c r="K22" i="69" l="1"/>
  <c r="K25" i="69" l="1"/>
  <c r="K23" i="69"/>
  <c r="K28" i="69"/>
  <c r="K21" i="69"/>
  <c r="K29" i="69"/>
  <c r="K24" i="69"/>
  <c r="K18" i="69"/>
  <c r="K26" i="69"/>
  <c r="K27" i="69"/>
  <c r="K19" i="69"/>
  <c r="K20" i="69"/>
  <c r="F5" i="69" l="1"/>
  <c r="K7" i="69" s="1"/>
  <c r="F31" i="77"/>
  <c r="G31" i="77"/>
  <c r="I13" i="77"/>
  <c r="I18" i="77"/>
  <c r="H16" i="77"/>
  <c r="F27" i="77"/>
  <c r="I32" i="77"/>
  <c r="F24" i="77"/>
  <c r="I14" i="77"/>
  <c r="G16" i="77"/>
  <c r="I24" i="77"/>
  <c r="I27" i="77"/>
  <c r="H13" i="77"/>
  <c r="H18" i="77"/>
  <c r="H24" i="77"/>
  <c r="H27" i="77"/>
  <c r="G32" i="77"/>
  <c r="I7" i="77"/>
  <c r="G14" i="77"/>
  <c r="H14" i="77"/>
  <c r="G27" i="77"/>
  <c r="I31" i="77"/>
  <c r="H31" i="77"/>
  <c r="F32" i="77"/>
  <c r="F16" i="77"/>
  <c r="F18" i="77"/>
  <c r="F13" i="77"/>
  <c r="F15" i="77"/>
  <c r="F20" i="77"/>
  <c r="K6" i="69" l="1"/>
  <c r="K15" i="69"/>
  <c r="K12" i="69"/>
  <c r="K8" i="69"/>
  <c r="K16" i="69"/>
  <c r="K9" i="69"/>
  <c r="K17" i="69"/>
  <c r="K13" i="69"/>
  <c r="K14" i="69"/>
  <c r="K10" i="69"/>
  <c r="K11" i="69"/>
  <c r="I58" i="77"/>
  <c r="I59" i="77" s="1"/>
  <c r="G30" i="92"/>
  <c r="F37" i="92"/>
  <c r="I18" i="92"/>
  <c r="I24" i="92" s="1"/>
  <c r="J24" i="92" s="1"/>
  <c r="G5" i="69" l="1"/>
  <c r="F35" i="92"/>
  <c r="H15" i="77"/>
  <c r="G15" i="77"/>
  <c r="I15" i="77"/>
  <c r="H30" i="92"/>
  <c r="F19" i="77" l="1"/>
  <c r="I30" i="92"/>
  <c r="G35" i="92" l="1"/>
  <c r="H37" i="92"/>
  <c r="H35" i="92" s="1"/>
  <c r="I29" i="77"/>
  <c r="G19" i="77" l="1"/>
  <c r="H19" i="77"/>
  <c r="I35" i="92" l="1"/>
  <c r="J37" i="92"/>
  <c r="E36" i="92" l="1"/>
  <c r="J35" i="92"/>
  <c r="I19" i="77"/>
  <c r="D7" i="69"/>
  <c r="G6" i="69"/>
  <c r="F6" i="69"/>
  <c r="E6" i="69"/>
  <c r="E7" i="69" l="1"/>
  <c r="F7" i="69" s="1"/>
  <c r="G7" i="69" s="1"/>
  <c r="F8" i="77"/>
  <c r="G12" i="77" s="1"/>
  <c r="G8" i="77" l="1"/>
  <c r="H12" i="77" s="1"/>
  <c r="F29" i="77" l="1"/>
  <c r="F28" i="77" s="1"/>
  <c r="F34" i="77" s="1"/>
  <c r="F38" i="77" l="1"/>
  <c r="F43" i="77" s="1"/>
  <c r="H8" i="77"/>
  <c r="I12" i="77" s="1"/>
  <c r="F45" i="77" l="1"/>
  <c r="G37" i="77" s="1"/>
  <c r="I8" i="77"/>
  <c r="H20" i="77"/>
  <c r="H29" i="77"/>
  <c r="G29" i="77"/>
  <c r="I20" i="77"/>
  <c r="G49" i="77" l="1"/>
  <c r="G51" i="77" s="1"/>
  <c r="G20" i="77"/>
  <c r="G53" i="77" l="1"/>
  <c r="G54" i="77" s="1"/>
  <c r="G56" i="77" l="1"/>
  <c r="G57" i="77" l="1"/>
  <c r="C15" i="79"/>
  <c r="G30" i="77" l="1"/>
  <c r="D19" i="79"/>
  <c r="E31" i="79" s="1"/>
  <c r="C23" i="79"/>
  <c r="C35" i="79" s="1"/>
  <c r="D35" i="79" s="1"/>
  <c r="C22" i="79"/>
  <c r="C34" i="79" s="1"/>
  <c r="D34" i="79" s="1"/>
  <c r="C19" i="79"/>
  <c r="C31" i="79" s="1"/>
  <c r="D31" i="79" s="1"/>
  <c r="C20" i="79"/>
  <c r="C32" i="79" s="1"/>
  <c r="D32" i="79" s="1"/>
  <c r="E23" i="79"/>
  <c r="F35" i="79" s="1"/>
  <c r="H48" i="77"/>
  <c r="G39" i="77"/>
  <c r="G22" i="77"/>
  <c r="D20" i="79"/>
  <c r="E32" i="79" s="1"/>
  <c r="F23" i="79"/>
  <c r="G35" i="79" s="1"/>
  <c r="D22" i="79"/>
  <c r="E34" i="79" s="1"/>
  <c r="D21" i="79"/>
  <c r="E33" i="79" s="1"/>
  <c r="E22" i="79"/>
  <c r="F34" i="79" s="1"/>
  <c r="C21" i="79"/>
  <c r="C33" i="79" s="1"/>
  <c r="D33" i="79" s="1"/>
  <c r="G28" i="77" l="1"/>
  <c r="H19" i="79"/>
  <c r="I31" i="79" s="1"/>
  <c r="J31" i="79" s="1"/>
  <c r="G34" i="77"/>
  <c r="G38" i="77" s="1"/>
  <c r="G43" i="77" l="1"/>
  <c r="G45" i="77" s="1"/>
  <c r="H37" i="77" s="1"/>
  <c r="H49" i="77" l="1"/>
  <c r="H51" i="77" l="1"/>
  <c r="H53" i="77" l="1"/>
  <c r="H56" i="77" s="1"/>
  <c r="H57" i="77" s="1"/>
  <c r="I48" i="77" s="1"/>
  <c r="H30" i="77"/>
  <c r="H28" i="77" s="1"/>
  <c r="H39" i="77" l="1"/>
  <c r="H22" i="77"/>
  <c r="H34" i="77" s="1"/>
  <c r="H38" i="77" s="1"/>
  <c r="C39" i="79"/>
  <c r="E43" i="79" s="1"/>
  <c r="H54" i="77"/>
  <c r="H43" i="77" l="1"/>
  <c r="H45" i="77" s="1"/>
  <c r="I37" i="77" s="1"/>
  <c r="I49" i="77" s="1"/>
  <c r="I51" i="77" s="1"/>
  <c r="I53" i="77" s="1"/>
  <c r="I56" i="77" s="1"/>
  <c r="F46" i="79"/>
  <c r="G47" i="79"/>
  <c r="E44" i="79"/>
  <c r="C45" i="79"/>
  <c r="D45" i="79" s="1"/>
  <c r="C47" i="79"/>
  <c r="D47" i="79" s="1"/>
  <c r="F47" i="79"/>
  <c r="C44" i="79"/>
  <c r="D44" i="79" s="1"/>
  <c r="E46" i="79"/>
  <c r="C46" i="79"/>
  <c r="D46" i="79" s="1"/>
  <c r="C43" i="79"/>
  <c r="E45" i="79"/>
  <c r="D43" i="79" l="1"/>
  <c r="I43" i="79"/>
  <c r="J43" i="79" s="1"/>
  <c r="I57" i="77"/>
  <c r="I54" i="77"/>
  <c r="C51" i="79"/>
  <c r="C58" i="79" l="1"/>
  <c r="D58" i="79" s="1"/>
  <c r="E56" i="79"/>
  <c r="E57" i="79"/>
  <c r="E55" i="79"/>
  <c r="E58" i="79"/>
  <c r="F58" i="79"/>
  <c r="C55" i="79"/>
  <c r="D55" i="79" s="1"/>
  <c r="G59" i="79"/>
  <c r="C57" i="79"/>
  <c r="D57" i="79" s="1"/>
  <c r="F59" i="79"/>
  <c r="C56" i="79"/>
  <c r="D56" i="79" s="1"/>
  <c r="C59" i="79"/>
  <c r="D59" i="79" s="1"/>
  <c r="I22" i="77"/>
  <c r="I30" i="77"/>
  <c r="I28" i="77" s="1"/>
  <c r="I39" i="77"/>
  <c r="I55" i="79" l="1"/>
  <c r="J55" i="79" s="1"/>
  <c r="I34" i="77"/>
  <c r="I38" i="77" s="1"/>
  <c r="I43" i="77" s="1"/>
  <c r="I45" i="77" s="1"/>
  <c r="J37" i="77" s="1"/>
</calcChain>
</file>

<file path=xl/sharedStrings.xml><?xml version="1.0" encoding="utf-8"?>
<sst xmlns="http://schemas.openxmlformats.org/spreadsheetml/2006/main" count="358" uniqueCount="232">
  <si>
    <t>TP</t>
  </si>
  <si>
    <t>Taux sans risque</t>
  </si>
  <si>
    <t>VAN</t>
  </si>
  <si>
    <t xml:space="preserve">Somme des carrés du lissage : </t>
  </si>
  <si>
    <t>Evolution du solde du CRCP</t>
  </si>
  <si>
    <t>Solde du CRCP au 31 décembre</t>
  </si>
  <si>
    <t>Calcul de l'évolution tarifaire à réaliser</t>
  </si>
  <si>
    <t>Recettes tarifaires prévisionnelles totales</t>
  </si>
  <si>
    <t>Charges</t>
  </si>
  <si>
    <t>Recettes</t>
  </si>
  <si>
    <t>Incitations financières</t>
  </si>
  <si>
    <t>abo.</t>
  </si>
  <si>
    <t>conso.</t>
  </si>
  <si>
    <t>capa. J</t>
  </si>
  <si>
    <t>distance</t>
  </si>
  <si>
    <t>tarif forfait</t>
  </si>
  <si>
    <t>options (MWh/an)</t>
  </si>
  <si>
    <t>€/an</t>
  </si>
  <si>
    <t>€/Mwh</t>
  </si>
  <si>
    <t>€/MWh/j</t>
  </si>
  <si>
    <t>€/ml/an</t>
  </si>
  <si>
    <t>T1  (0-6)</t>
  </si>
  <si>
    <t>T2  (6-300)</t>
  </si>
  <si>
    <t>T3  (300-5000)</t>
  </si>
  <si>
    <t>T4 (&gt; 5000)</t>
  </si>
  <si>
    <t>IPC hors tabac série mensuelle</t>
  </si>
  <si>
    <t>valeurs 2017 lors de l'évolution annuelle en 2018</t>
  </si>
  <si>
    <t>valeurs 2018 lors de l'évolution annuelle en 2019</t>
  </si>
  <si>
    <t>CRCP</t>
  </si>
  <si>
    <t>CNE incitées prévisionnelles</t>
  </si>
  <si>
    <t>CCN incitées "hors réseaux" prévisionnelles</t>
  </si>
  <si>
    <t>valeurs 2016 lors de l'évolution annuelle en 2017</t>
  </si>
  <si>
    <t xml:space="preserve">      dont bonus prévisionnel</t>
  </si>
  <si>
    <t>Grille tarifaire ATRD5 du 01/07/16 au 30/06/17</t>
  </si>
  <si>
    <t>Grille tarifaire ATRD5 du 01/07/17 au 30/06/18</t>
  </si>
  <si>
    <t>Grille tarifaire ATRD5 du 01/07/18 au 30/06/19</t>
  </si>
  <si>
    <t>Grille tarifaire ATRD5 du 01/07/19 au 30/06/20</t>
  </si>
  <si>
    <t>NE PAS MODIFIER LES CELLULES DANS CET ONGLET</t>
  </si>
  <si>
    <t>GRILLES TARIFAIRES ATRD5</t>
  </si>
  <si>
    <t>saisir données dans les cellules en vert</t>
  </si>
  <si>
    <t>NE PAS SAISIR DANS CET ONGLET</t>
  </si>
  <si>
    <t>IPC</t>
  </si>
  <si>
    <t>(équivalent de l'identifiant 641194 actualisé sur base 2015)</t>
  </si>
  <si>
    <t>Libellé</t>
  </si>
  <si>
    <t>Indice des prix à la consommation - Base 2015 - Ensemble des ménages - France - Ensemble hors tabac</t>
  </si>
  <si>
    <t>IdBank</t>
  </si>
  <si>
    <t>001763852</t>
  </si>
  <si>
    <t>Année</t>
  </si>
  <si>
    <t>Mois</t>
  </si>
  <si>
    <t>page</t>
  </si>
  <si>
    <t>...4.b)</t>
  </si>
  <si>
    <t>...4.c)</t>
  </si>
  <si>
    <t>...4.d)</t>
  </si>
  <si>
    <t>...4.e)</t>
  </si>
  <si>
    <t>...4.f)</t>
  </si>
  <si>
    <t>...5.c)</t>
  </si>
  <si>
    <t>...6.a)</t>
  </si>
  <si>
    <t>...6.c)</t>
  </si>
  <si>
    <t>...6.e)</t>
  </si>
  <si>
    <t>...6.b)</t>
  </si>
  <si>
    <t>...6.d)</t>
  </si>
  <si>
    <t>...5.b)</t>
  </si>
  <si>
    <t>...5.d)</t>
  </si>
  <si>
    <t>...1.</t>
  </si>
  <si>
    <t>Inflation</t>
  </si>
  <si>
    <t>unités des données par défaut :</t>
  </si>
  <si>
    <t>colonne L</t>
  </si>
  <si>
    <t>lignes 3-18</t>
  </si>
  <si>
    <t>colonnes B, H</t>
  </si>
  <si>
    <t xml:space="preserve"> </t>
  </si>
  <si>
    <t>montant prévisionnel au titre de la régulation incitative du développement du nombre de consommateurs raccordés</t>
  </si>
  <si>
    <t xml:space="preserve">      dont incitation naturelle prévisionnelle</t>
  </si>
  <si>
    <t xml:space="preserve">          dont bonus prévisionnel</t>
  </si>
  <si>
    <t xml:space="preserve">Les valeurs définitives sont en couleur noir </t>
  </si>
  <si>
    <t>choix de l'année dans la liste déroulante (2016 à 2020)</t>
  </si>
  <si>
    <t>CRCP ET EVOLUTIONS ANNUELLES ATRD5</t>
  </si>
  <si>
    <t>Evolutions annuelles</t>
  </si>
  <si>
    <r>
      <t xml:space="preserve">Recettes prévisionnelles liées aux abonnements, souscriptions de capacités et terme proportionnel à la distance </t>
    </r>
    <r>
      <rPr>
        <u/>
        <sz val="11"/>
        <rFont val="Franklin Gothic Book"/>
        <family val="2"/>
      </rPr>
      <t>à tarif réalisé</t>
    </r>
  </si>
  <si>
    <t>Montant prévisionnel au titre de la régulation incitative du développement du nombre de consommateurs raccordés</t>
  </si>
  <si>
    <r>
      <t xml:space="preserve">Coefficient d'évolution </t>
    </r>
    <r>
      <rPr>
        <b/>
        <i/>
        <sz val="11"/>
        <color rgb="FFC00000"/>
        <rFont val="Franklin Gothic Book"/>
        <family val="2"/>
      </rPr>
      <t>k</t>
    </r>
    <r>
      <rPr>
        <b/>
        <sz val="11"/>
        <color rgb="FFC00000"/>
        <rFont val="Franklin Gothic Book"/>
        <family val="2"/>
      </rPr>
      <t xml:space="preserve"> au 1</t>
    </r>
    <r>
      <rPr>
        <b/>
        <vertAlign val="superscript"/>
        <sz val="11"/>
        <color rgb="FFC00000"/>
        <rFont val="Franklin Gothic Book"/>
        <family val="2"/>
      </rPr>
      <t>er</t>
    </r>
    <r>
      <rPr>
        <b/>
        <sz val="11"/>
        <color rgb="FFC00000"/>
        <rFont val="Franklin Gothic Book"/>
        <family val="2"/>
      </rPr>
      <t xml:space="preserve"> juillet </t>
    </r>
    <r>
      <rPr>
        <b/>
        <i/>
        <sz val="11"/>
        <color rgb="FFC00000"/>
        <rFont val="Franklin Gothic Book"/>
        <family val="2"/>
      </rPr>
      <t>N</t>
    </r>
  </si>
  <si>
    <t>Evolution annuelle</t>
  </si>
  <si>
    <r>
      <t xml:space="preserve">Evolution réalisée </t>
    </r>
    <r>
      <rPr>
        <b/>
        <i/>
        <sz val="11"/>
        <color rgb="FFC00000"/>
        <rFont val="Franklin Gothic Book"/>
        <family val="2"/>
      </rPr>
      <t>(IPC-X+k)</t>
    </r>
    <r>
      <rPr>
        <b/>
        <sz val="11"/>
        <color rgb="FFC00000"/>
        <rFont val="Franklin Gothic Book"/>
        <family val="2"/>
      </rPr>
      <t xml:space="preserve"> au 1</t>
    </r>
    <r>
      <rPr>
        <b/>
        <vertAlign val="superscript"/>
        <sz val="11"/>
        <color rgb="FFC00000"/>
        <rFont val="Franklin Gothic Book"/>
        <family val="2"/>
      </rPr>
      <t>er</t>
    </r>
    <r>
      <rPr>
        <b/>
        <sz val="11"/>
        <color rgb="FFC00000"/>
        <rFont val="Franklin Gothic Book"/>
        <family val="2"/>
      </rPr>
      <t xml:space="preserve"> juillet</t>
    </r>
    <r>
      <rPr>
        <b/>
        <i/>
        <sz val="11"/>
        <color rgb="FFC00000"/>
        <rFont val="Franklin Gothic Book"/>
        <family val="2"/>
      </rPr>
      <t xml:space="preserve"> N</t>
    </r>
  </si>
  <si>
    <t>CCN non incitées</t>
  </si>
  <si>
    <t>Charges relatives aux pertes et différences diverses (PDD)</t>
  </si>
  <si>
    <t>Charges relatives aux impayés</t>
  </si>
  <si>
    <t>Recettes extratarifaires non incitées</t>
  </si>
  <si>
    <t>Apurement du solde du CRCP du tarif ATRD4</t>
  </si>
  <si>
    <t>Régulation incitative spécifique au projet de comptage évolué Gazpar</t>
  </si>
  <si>
    <t>Régulation incitative de la qualité de service (QS)</t>
  </si>
  <si>
    <t>Régulation incitative du développement du nombre de consommateurs raccordés aux réseaux de gaz</t>
  </si>
  <si>
    <t>Régulation incitative des dépenses de R&amp;D</t>
  </si>
  <si>
    <t>Régulation incitative des coûts unitaires des investissements dans les réseaux (CU)</t>
  </si>
  <si>
    <t>Ecarts de recettes liés à des évolutions non prévues des tarifs des prestations annexes</t>
  </si>
  <si>
    <t>Recettes au titre des pénalités perçues pour dépassement de capacités souscrites par les consommateurs bénéficiant des options tarifaires T4 et TP</t>
  </si>
  <si>
    <t>Recettes perçues au titre des termes tarifaires proportionnels aux quantités acheminées</t>
  </si>
  <si>
    <r>
      <t xml:space="preserve">NE PAS SAISIR DANS CET ONGLET, 
</t>
    </r>
    <r>
      <rPr>
        <b/>
        <sz val="10"/>
        <color rgb="FFC00000"/>
        <rFont val="Franklin Gothic Book"/>
        <family val="2"/>
      </rPr>
      <t>sauf choix de l'année</t>
    </r>
  </si>
  <si>
    <t>*</t>
  </si>
  <si>
    <r>
      <t xml:space="preserve">Inflation prévisionnelle IPC entre l'année </t>
    </r>
    <r>
      <rPr>
        <i/>
        <sz val="11"/>
        <rFont val="Franklin Gothic Book"/>
        <family val="2"/>
      </rPr>
      <t>N-1</t>
    </r>
    <r>
      <rPr>
        <sz val="11"/>
        <rFont val="Franklin Gothic Book"/>
        <family val="2"/>
      </rPr>
      <t xml:space="preserve"> et l'année </t>
    </r>
    <r>
      <rPr>
        <i/>
        <sz val="11"/>
        <rFont val="Franklin Gothic Book"/>
        <family val="2"/>
      </rPr>
      <t>N</t>
    </r>
  </si>
  <si>
    <t>M€ ; MWh pour les quantités acheminées</t>
  </si>
  <si>
    <t>Montant annuel de référence pour les pertes et différences diverses (PDD)</t>
  </si>
  <si>
    <t>Les cellules sont pré-remplies avec les données prévisionnelles, en italique de couleur bleue</t>
  </si>
  <si>
    <t>Solde de fin de période des charges relatives aux impayés</t>
  </si>
  <si>
    <t>cumul entre 2015 et l'année N</t>
  </si>
  <si>
    <t xml:space="preserve">   Cumul entre 2015 et l'année N</t>
  </si>
  <si>
    <t xml:space="preserve">          dont incitation naturelle prévisionnelle à tarif réalisé</t>
  </si>
  <si>
    <t>lignes 43 ; 53 ; 56</t>
  </si>
  <si>
    <t>valeurs 2019 et calculs de fin de période des incitations développement et R&amp;D et du solde des charges relatives aux impayés</t>
  </si>
  <si>
    <t>Revenu autorisé prévisionnel total sur la période tarifaire 2016-2019</t>
  </si>
  <si>
    <t xml:space="preserve">      dont recettes liées aux abonnements, souscriptions de capacités et terme proportionnel à la distance</t>
  </si>
  <si>
    <t>INFLATION IPC</t>
  </si>
  <si>
    <t>EQUILIBRE TARIFAIRE PREVISIONNEL ATRD5</t>
  </si>
  <si>
    <r>
      <rPr>
        <b/>
        <sz val="10"/>
        <color rgb="FFFF0000"/>
        <rFont val="Franklin Gothic Book"/>
        <family val="2"/>
      </rPr>
      <t>NE PAS MODIFIER LES CELLULES DANS CET ONGLET -</t>
    </r>
    <r>
      <rPr>
        <b/>
        <sz val="10"/>
        <color rgb="FFC00000"/>
        <rFont val="Franklin Gothic Book"/>
        <family val="2"/>
      </rPr>
      <t xml:space="preserve"> </t>
    </r>
    <r>
      <rPr>
        <b/>
        <i/>
        <sz val="10"/>
        <color rgb="FFC00000"/>
        <rFont val="Franklin Gothic Book"/>
        <family val="2"/>
      </rPr>
      <t>uniquement choisir l'année dans la cellule F2</t>
    </r>
  </si>
  <si>
    <t>NOTICE</t>
  </si>
  <si>
    <r>
      <t xml:space="preserve">CRCP au 31 décembre </t>
    </r>
    <r>
      <rPr>
        <b/>
        <i/>
        <sz val="11"/>
        <rFont val="Franklin Gothic Book"/>
        <family val="2"/>
      </rPr>
      <t>N-1</t>
    </r>
    <r>
      <rPr>
        <b/>
        <sz val="10"/>
        <rFont val="Arial"/>
        <family val="2"/>
      </rPr>
      <t/>
    </r>
  </si>
  <si>
    <t>Postes du revenu autorisé prévisionnel (M€)</t>
  </si>
  <si>
    <t>Recettes tarifaires prévisionnelles (M€)</t>
  </si>
  <si>
    <t xml:space="preserve">      dont recettes au titre des termes tarifaires proportionnels aux quantités acheminées</t>
  </si>
  <si>
    <r>
      <t>source</t>
    </r>
    <r>
      <rPr>
        <b/>
        <sz val="10"/>
        <color theme="0"/>
        <rFont val="Franklin Gothic Book"/>
        <family val="2"/>
      </rPr>
      <t xml:space="preserve"> : délibération ATRD5</t>
    </r>
    <r>
      <rPr>
        <b/>
        <i/>
        <sz val="10"/>
        <color theme="3"/>
        <rFont val="Franklin Gothic Book"/>
        <family val="2"/>
      </rPr>
      <t xml:space="preserve"> </t>
    </r>
    <r>
      <rPr>
        <b/>
        <i/>
        <sz val="10"/>
        <color rgb="FF7030A0"/>
        <rFont val="Franklin Gothic Book"/>
        <family val="2"/>
      </rPr>
      <t>paragraphe III.B.2. …</t>
    </r>
  </si>
  <si>
    <r>
      <t xml:space="preserve">   </t>
    </r>
    <r>
      <rPr>
        <i/>
        <sz val="10"/>
        <color theme="1" tint="0.499984740745262"/>
        <rFont val="Franklin Gothic Book"/>
        <family val="2"/>
      </rPr>
      <t>Cumul IPC - X, sans marche initiale à partir du 1</t>
    </r>
    <r>
      <rPr>
        <i/>
        <vertAlign val="superscript"/>
        <sz val="10"/>
        <color theme="1" tint="0.499984740745262"/>
        <rFont val="Franklin Gothic Book"/>
        <family val="2"/>
      </rPr>
      <t>er</t>
    </r>
    <r>
      <rPr>
        <i/>
        <sz val="10"/>
        <color theme="1" tint="0.499984740745262"/>
        <rFont val="Franklin Gothic Book"/>
        <family val="2"/>
      </rPr>
      <t xml:space="preserve"> juillet 2016</t>
    </r>
  </si>
  <si>
    <r>
      <t>Marche initiale au 1</t>
    </r>
    <r>
      <rPr>
        <b/>
        <vertAlign val="superscript"/>
        <sz val="11"/>
        <rFont val="Franklin Gothic Book"/>
        <family val="2"/>
      </rPr>
      <t>er</t>
    </r>
    <r>
      <rPr>
        <b/>
        <sz val="11"/>
        <rFont val="Franklin Gothic Book"/>
        <family val="2"/>
      </rPr>
      <t xml:space="preserve"> juillet 2016</t>
    </r>
  </si>
  <si>
    <r>
      <t xml:space="preserve">   Cumul avec marche initiale à partir du 1</t>
    </r>
    <r>
      <rPr>
        <i/>
        <vertAlign val="superscript"/>
        <sz val="10"/>
        <color theme="1" tint="0.499984740745262"/>
        <rFont val="Franklin Gothic Book"/>
        <family val="2"/>
      </rPr>
      <t>er</t>
    </r>
    <r>
      <rPr>
        <i/>
        <sz val="10"/>
        <color theme="1" tint="0.499984740745262"/>
        <rFont val="Franklin Gothic Book"/>
        <family val="2"/>
      </rPr>
      <t xml:space="preserve"> juillet 2016</t>
    </r>
  </si>
  <si>
    <r>
      <t>Evolution prévisionnelle au 1</t>
    </r>
    <r>
      <rPr>
        <vertAlign val="superscript"/>
        <sz val="10"/>
        <rFont val="Franklin Gothic Book"/>
        <family val="2"/>
      </rPr>
      <t>er</t>
    </r>
    <r>
      <rPr>
        <sz val="10"/>
        <rFont val="Franklin Gothic Book"/>
        <family val="2"/>
      </rPr>
      <t xml:space="preserve"> juillet </t>
    </r>
    <r>
      <rPr>
        <i/>
        <sz val="10"/>
        <rFont val="Franklin Gothic Book"/>
        <family val="2"/>
      </rPr>
      <t xml:space="preserve">N </t>
    </r>
    <r>
      <rPr>
        <sz val="10"/>
        <rFont val="Franklin Gothic Book"/>
        <family val="2"/>
      </rPr>
      <t>(hors apurement du CRCP, soit k = 0 %)</t>
    </r>
  </si>
  <si>
    <t>Inflation constatée</t>
  </si>
  <si>
    <r>
      <t xml:space="preserve">Indice moyen année </t>
    </r>
    <r>
      <rPr>
        <i/>
        <sz val="10"/>
        <rFont val="Franklin Gothic Book"/>
        <family val="2"/>
      </rPr>
      <t>N</t>
    </r>
    <r>
      <rPr>
        <sz val="10"/>
        <rFont val="Franklin Gothic Book"/>
        <family val="2"/>
      </rPr>
      <t xml:space="preserve"> base 100 en 2015</t>
    </r>
  </si>
  <si>
    <r>
      <t xml:space="preserve">Evolution de l'IPC entre l'année </t>
    </r>
    <r>
      <rPr>
        <b/>
        <i/>
        <sz val="10"/>
        <rFont val="Franklin Gothic Book"/>
        <family val="2"/>
      </rPr>
      <t>N-1</t>
    </r>
    <r>
      <rPr>
        <b/>
        <sz val="10"/>
        <rFont val="Franklin Gothic Book"/>
        <family val="2"/>
      </rPr>
      <t xml:space="preserve"> et l'année </t>
    </r>
    <r>
      <rPr>
        <b/>
        <i/>
        <sz val="10"/>
        <rFont val="Franklin Gothic Book"/>
        <family val="2"/>
      </rPr>
      <t>N</t>
    </r>
    <r>
      <rPr>
        <b/>
        <sz val="10"/>
        <rFont val="Franklin Gothic Book"/>
        <family val="2"/>
      </rPr>
      <t xml:space="preserve"> (%)</t>
    </r>
  </si>
  <si>
    <t>Valeur retenue (en M€)</t>
  </si>
  <si>
    <t>Postes calculés</t>
  </si>
  <si>
    <t>Données issues des comptes de GRDF</t>
  </si>
  <si>
    <r>
      <t xml:space="preserve">Revenu autorisé calculé </t>
    </r>
    <r>
      <rPr>
        <i/>
        <sz val="20"/>
        <color rgb="FFFFFFFF"/>
        <rFont val="Franklin Gothic Book"/>
        <family val="2"/>
      </rPr>
      <t>ex post</t>
    </r>
  </si>
  <si>
    <r>
      <t xml:space="preserve">Postes du revenu autorisé calculé </t>
    </r>
    <r>
      <rPr>
        <i/>
        <sz val="12"/>
        <color theme="0"/>
        <rFont val="Franklin Gothic Book"/>
        <family val="2"/>
      </rPr>
      <t>ex post</t>
    </r>
    <r>
      <rPr>
        <sz val="12"/>
        <color theme="0"/>
        <rFont val="Franklin Gothic Book"/>
        <family val="2"/>
      </rPr>
      <t xml:space="preserve"> pour la part proportionnelle aux quantités acheminées</t>
    </r>
  </si>
  <si>
    <r>
      <t>Revenu autorisé calculé</t>
    </r>
    <r>
      <rPr>
        <b/>
        <i/>
        <sz val="11"/>
        <rFont val="Franklin Gothic Book"/>
        <family val="2"/>
      </rPr>
      <t xml:space="preserve"> ex post</t>
    </r>
    <r>
      <rPr>
        <b/>
        <sz val="11"/>
        <rFont val="Franklin Gothic Book"/>
        <family val="2"/>
      </rPr>
      <t xml:space="preserve"> pour la part proportionnelle aux quantités acheminées</t>
    </r>
  </si>
  <si>
    <r>
      <t>Solde du CRCP au 1</t>
    </r>
    <r>
      <rPr>
        <b/>
        <vertAlign val="superscript"/>
        <sz val="11"/>
        <color rgb="FFC00000"/>
        <rFont val="Franklin Gothic Book"/>
        <family val="2"/>
      </rPr>
      <t>er</t>
    </r>
    <r>
      <rPr>
        <b/>
        <sz val="11"/>
        <color rgb="FFC00000"/>
        <rFont val="Franklin Gothic Book"/>
        <family val="2"/>
      </rPr>
      <t xml:space="preserve"> janvier</t>
    </r>
  </si>
  <si>
    <r>
      <t xml:space="preserve">Revenu autorisé calculé </t>
    </r>
    <r>
      <rPr>
        <b/>
        <i/>
        <sz val="11"/>
        <rFont val="Franklin Gothic Book"/>
        <family val="2"/>
      </rPr>
      <t>ex-post</t>
    </r>
    <r>
      <rPr>
        <b/>
        <sz val="11"/>
        <rFont val="Franklin Gothic Book"/>
        <family val="2"/>
      </rPr>
      <t xml:space="preserve"> pour la part proportionnelle aux quantités acheminées</t>
    </r>
  </si>
  <si>
    <r>
      <t>Actualisation du solde du CRCP au 1</t>
    </r>
    <r>
      <rPr>
        <vertAlign val="superscript"/>
        <sz val="10"/>
        <rFont val="Franklin Gothic Book"/>
        <family val="2"/>
      </rPr>
      <t>er</t>
    </r>
    <r>
      <rPr>
        <sz val="10"/>
        <rFont val="Franklin Gothic Book"/>
        <family val="2"/>
      </rPr>
      <t xml:space="preserve"> janvier </t>
    </r>
    <r>
      <rPr>
        <i/>
        <sz val="10"/>
        <rFont val="Franklin Gothic Book"/>
        <family val="2"/>
      </rPr>
      <t>N+1</t>
    </r>
  </si>
  <si>
    <r>
      <t>Apurement prévisionnel sur le 1</t>
    </r>
    <r>
      <rPr>
        <vertAlign val="superscript"/>
        <sz val="11"/>
        <rFont val="Franklin Gothic Book"/>
        <family val="2"/>
      </rPr>
      <t>er</t>
    </r>
    <r>
      <rPr>
        <sz val="11"/>
        <rFont val="Franklin Gothic Book"/>
        <family val="2"/>
      </rPr>
      <t xml:space="preserve"> semestre </t>
    </r>
    <r>
      <rPr>
        <i/>
        <sz val="11"/>
        <rFont val="Franklin Gothic Book"/>
        <family val="2"/>
      </rPr>
      <t>N</t>
    </r>
  </si>
  <si>
    <r>
      <t>Solde prévisionnel du CRCP au 1</t>
    </r>
    <r>
      <rPr>
        <vertAlign val="superscript"/>
        <sz val="11"/>
        <rFont val="Franklin Gothic Book"/>
        <family val="2"/>
      </rPr>
      <t>er</t>
    </r>
    <r>
      <rPr>
        <sz val="11"/>
        <rFont val="Franklin Gothic Book"/>
        <family val="2"/>
      </rPr>
      <t xml:space="preserve"> juillet </t>
    </r>
    <r>
      <rPr>
        <i/>
        <sz val="11"/>
        <rFont val="Franklin Gothic Book"/>
        <family val="2"/>
      </rPr>
      <t>N</t>
    </r>
  </si>
  <si>
    <r>
      <t xml:space="preserve">Coefficient </t>
    </r>
    <r>
      <rPr>
        <i/>
        <sz val="11"/>
        <rFont val="Franklin Gothic Book"/>
        <family val="2"/>
      </rPr>
      <t>k</t>
    </r>
    <r>
      <rPr>
        <sz val="11"/>
        <rFont val="Franklin Gothic Book"/>
        <family val="2"/>
      </rPr>
      <t xml:space="preserve"> déplafonné au 1</t>
    </r>
    <r>
      <rPr>
        <vertAlign val="superscript"/>
        <sz val="11"/>
        <rFont val="Franklin Gothic Book"/>
        <family val="2"/>
      </rPr>
      <t>er</t>
    </r>
    <r>
      <rPr>
        <sz val="11"/>
        <rFont val="Franklin Gothic Book"/>
        <family val="2"/>
      </rPr>
      <t xml:space="preserve"> juillet </t>
    </r>
    <r>
      <rPr>
        <i/>
        <sz val="11"/>
        <rFont val="Franklin Gothic Book"/>
        <family val="2"/>
      </rPr>
      <t>N</t>
    </r>
  </si>
  <si>
    <r>
      <t xml:space="preserve">Evolution à inflation réalisée et k </t>
    </r>
    <r>
      <rPr>
        <sz val="11"/>
        <rFont val="Franklin Gothic Book"/>
        <family val="2"/>
      </rPr>
      <t xml:space="preserve">= 0 </t>
    </r>
    <r>
      <rPr>
        <i/>
        <sz val="11"/>
        <rFont val="Franklin Gothic Book"/>
        <family val="2"/>
      </rPr>
      <t>(IPC-X)</t>
    </r>
    <r>
      <rPr>
        <sz val="11"/>
        <rFont val="Franklin Gothic Book"/>
        <family val="2"/>
      </rPr>
      <t xml:space="preserve"> au 1</t>
    </r>
    <r>
      <rPr>
        <vertAlign val="superscript"/>
        <sz val="11"/>
        <rFont val="Franklin Gothic Book"/>
        <family val="2"/>
      </rPr>
      <t>er</t>
    </r>
    <r>
      <rPr>
        <sz val="11"/>
        <rFont val="Franklin Gothic Book"/>
        <family val="2"/>
      </rPr>
      <t xml:space="preserve"> juillet </t>
    </r>
    <r>
      <rPr>
        <i/>
        <sz val="11"/>
        <rFont val="Franklin Gothic Book"/>
        <family val="2"/>
      </rPr>
      <t>N</t>
    </r>
  </si>
  <si>
    <r>
      <t xml:space="preserve">Evolution de l'inflation réalisée entre l'année </t>
    </r>
    <r>
      <rPr>
        <i/>
        <sz val="11"/>
        <rFont val="Franklin Gothic Book"/>
        <family val="2"/>
      </rPr>
      <t>N-1</t>
    </r>
    <r>
      <rPr>
        <sz val="11"/>
        <rFont val="Franklin Gothic Book"/>
        <family val="2"/>
      </rPr>
      <t xml:space="preserve"> et l'année </t>
    </r>
    <r>
      <rPr>
        <i/>
        <sz val="11"/>
        <rFont val="Franklin Gothic Book"/>
        <family val="2"/>
      </rPr>
      <t>N</t>
    </r>
    <r>
      <rPr>
        <sz val="11"/>
        <rFont val="Franklin Gothic Book"/>
        <family val="2"/>
      </rPr>
      <t xml:space="preserve"> (IPC)</t>
    </r>
  </si>
  <si>
    <t>Options (MWh/an)</t>
  </si>
  <si>
    <t>Evolution au 01/07/17</t>
  </si>
  <si>
    <t>Evolution au 01/07/18</t>
  </si>
  <si>
    <t>Grille tarifaire au 01/07/18</t>
  </si>
  <si>
    <t>Evolution au 01/07/19</t>
  </si>
  <si>
    <t>Grille tarifaire au 01/07/19</t>
  </si>
  <si>
    <r>
      <t xml:space="preserve">Equilibre tarifaire </t>
    </r>
    <r>
      <rPr>
        <sz val="20"/>
        <color theme="9"/>
        <rFont val="Franklin Gothic Book"/>
        <family val="2"/>
      </rPr>
      <t>prévisionnel</t>
    </r>
  </si>
  <si>
    <t>cellule F2</t>
  </si>
  <si>
    <t>CRCP &amp; évolutions ATR5</t>
  </si>
  <si>
    <t>Equilibre prévisionnel ATRD5</t>
  </si>
  <si>
    <t>Postes du revenu autorisé</t>
  </si>
  <si>
    <t>Grilles tarifaires ATRD5</t>
  </si>
  <si>
    <t>CRCP &amp; évolutions ATRD5</t>
  </si>
  <si>
    <t>Onglets</t>
  </si>
  <si>
    <t>Contenu / Fonction de l'onglet</t>
  </si>
  <si>
    <t>Cellules de saisie</t>
  </si>
  <si>
    <t>Données</t>
  </si>
  <si>
    <r>
      <t xml:space="preserve">Onglet </t>
    </r>
    <r>
      <rPr>
        <b/>
        <sz val="10"/>
        <color rgb="FFC00000"/>
        <rFont val="Franklin Gothic Book"/>
        <family val="2"/>
      </rPr>
      <t>CRCP &amp; évolutions ATRD5</t>
    </r>
    <r>
      <rPr>
        <b/>
        <sz val="10"/>
        <rFont val="Franklin Gothic Book"/>
        <family val="2"/>
      </rPr>
      <t>, cellule F2</t>
    </r>
  </si>
  <si>
    <t>Actions</t>
  </si>
  <si>
    <t>Onglet</t>
  </si>
  <si>
    <t>Cellules</t>
  </si>
  <si>
    <t>Consignes</t>
  </si>
  <si>
    <t>Recettes tarifaires prévisionnelles calculées à partir de la grille ATRD5 (01/07/2016 - 30/06/2017)* (M€)</t>
  </si>
  <si>
    <r>
      <rPr>
        <i/>
        <sz val="10"/>
        <rFont val="Franklin Gothic Book"/>
        <family val="2"/>
      </rPr>
      <t>* pour le 1</t>
    </r>
    <r>
      <rPr>
        <i/>
        <vertAlign val="superscript"/>
        <sz val="10"/>
        <rFont val="Franklin Gothic Book"/>
        <family val="2"/>
      </rPr>
      <t>er</t>
    </r>
    <r>
      <rPr>
        <i/>
        <sz val="10"/>
        <rFont val="Franklin Gothic Book"/>
        <family val="2"/>
      </rPr>
      <t xml:space="preserve"> semestre 2016, recettes calculées à partir de la grille ATRD4 (01/07/2015 - 30/06/2016)</t>
    </r>
  </si>
  <si>
    <r>
      <t>Recettes prévisionnelles du 2</t>
    </r>
    <r>
      <rPr>
        <vertAlign val="superscript"/>
        <sz val="10"/>
        <rFont val="Franklin Gothic Book"/>
        <family val="2"/>
      </rPr>
      <t>nd</t>
    </r>
    <r>
      <rPr>
        <sz val="10"/>
        <rFont val="Franklin Gothic Book"/>
        <family val="2"/>
      </rPr>
      <t xml:space="preserve"> semestre calculées à partir de la grille tarifaire ATRD5 (01/07/2016 - 30/06/2017)</t>
    </r>
  </si>
  <si>
    <r>
      <t>Recettes prévisionnelles du 1</t>
    </r>
    <r>
      <rPr>
        <vertAlign val="superscript"/>
        <sz val="10"/>
        <rFont val="Franklin Gothic Book"/>
        <family val="2"/>
      </rPr>
      <t>er</t>
    </r>
    <r>
      <rPr>
        <sz val="10"/>
        <rFont val="Franklin Gothic Book"/>
        <family val="2"/>
      </rPr>
      <t xml:space="preserve"> semestre calculées à partir de la grille tarifaire ATRD4 (01/07/2015 - 30/06/2016)</t>
    </r>
  </si>
  <si>
    <r>
      <t>Recettes prévisionnelles du 2</t>
    </r>
    <r>
      <rPr>
        <vertAlign val="superscript"/>
        <sz val="10"/>
        <rFont val="Franklin Gothic Book"/>
        <family val="2"/>
      </rPr>
      <t>nd</t>
    </r>
    <r>
      <rPr>
        <sz val="10"/>
        <rFont val="Franklin Gothic Book"/>
        <family val="2"/>
      </rPr>
      <t xml:space="preserve"> semestre calculées à partir de la grille tarifaire ATRD4 (01/07/2015 - 30/06/2016)</t>
    </r>
  </si>
  <si>
    <r>
      <t>Recettes prévisionnelles du 1</t>
    </r>
    <r>
      <rPr>
        <vertAlign val="superscript"/>
        <sz val="10"/>
        <rFont val="Franklin Gothic Book"/>
        <family val="2"/>
      </rPr>
      <t>er</t>
    </r>
    <r>
      <rPr>
        <sz val="10"/>
        <rFont val="Franklin Gothic Book"/>
        <family val="2"/>
      </rPr>
      <t xml:space="preserve"> semestre calculées à partir de la grille tarifaire ATRD5 (01/07/2016 - 30/06/2017)</t>
    </r>
  </si>
  <si>
    <t>Facteur d'évolution annuel X</t>
  </si>
  <si>
    <t xml:space="preserve">Ecarts annuels entre recettes prévisionnelles et revenu autorisé prévisionnel (lissage temporel) </t>
  </si>
  <si>
    <r>
      <t xml:space="preserve">POSTES DU REVENU AUTORISE CALCULE </t>
    </r>
    <r>
      <rPr>
        <i/>
        <sz val="18"/>
        <color rgb="FF429188"/>
        <rFont val="Franklin Gothic Book"/>
        <family val="2"/>
      </rPr>
      <t>EX POST</t>
    </r>
    <r>
      <rPr>
        <sz val="18"/>
        <color rgb="FF429188"/>
        <rFont val="Franklin Gothic Book"/>
        <family val="2"/>
      </rPr>
      <t xml:space="preserve"> DE GRDF</t>
    </r>
  </si>
  <si>
    <r>
      <rPr>
        <b/>
        <sz val="11"/>
        <color rgb="FFC00000"/>
        <rFont val="Franklin Gothic Book"/>
        <family val="2"/>
      </rPr>
      <t>*</t>
    </r>
    <r>
      <rPr>
        <i/>
        <sz val="11"/>
        <rFont val="Franklin Gothic Book"/>
        <family val="2"/>
      </rPr>
      <t xml:space="preserve"> Solde du CRCP au 1</t>
    </r>
    <r>
      <rPr>
        <i/>
        <vertAlign val="superscript"/>
        <sz val="11"/>
        <rFont val="Franklin Gothic Book"/>
        <family val="2"/>
      </rPr>
      <t>er</t>
    </r>
    <r>
      <rPr>
        <i/>
        <sz val="11"/>
        <rFont val="Franklin Gothic Book"/>
        <family val="2"/>
      </rPr>
      <t xml:space="preserve"> janvier 2016 : voir délibération de la CRE du 26 janvier 2017</t>
    </r>
    <r>
      <rPr>
        <sz val="11"/>
        <rFont val="Franklin Gothic Book"/>
        <family val="2"/>
      </rPr>
      <t xml:space="preserve"> </t>
    </r>
    <r>
      <rPr>
        <i/>
        <sz val="11"/>
        <rFont val="Franklin Gothic Book"/>
        <family val="2"/>
      </rPr>
      <t>portant décision sur le solde du compte de régularisation des charges et des produits (CRCP) au 1er janvier 2016 du tarif péréqué d’utilisation des réseaux publics de distribution de gaz naturel de GRDF</t>
    </r>
  </si>
  <si>
    <r>
      <t>Dénominateur de l'apurement sur le 2</t>
    </r>
    <r>
      <rPr>
        <vertAlign val="superscript"/>
        <sz val="11"/>
        <color theme="1"/>
        <rFont val="Franklin Gothic Book"/>
        <family val="2"/>
      </rPr>
      <t>nd</t>
    </r>
    <r>
      <rPr>
        <sz val="11"/>
        <rFont val="Franklin Gothic Book"/>
        <family val="2"/>
      </rPr>
      <t xml:space="preserve"> semestre de l'année </t>
    </r>
    <r>
      <rPr>
        <i/>
        <sz val="11"/>
        <rFont val="Franklin Gothic Book"/>
        <family val="2"/>
      </rPr>
      <t>N</t>
    </r>
    <r>
      <rPr>
        <sz val="11"/>
        <rFont val="Franklin Gothic Book"/>
        <family val="2"/>
      </rPr>
      <t xml:space="preserve"> et le 1</t>
    </r>
    <r>
      <rPr>
        <vertAlign val="superscript"/>
        <sz val="11"/>
        <rFont val="Franklin Gothic Book"/>
        <family val="2"/>
      </rPr>
      <t>er</t>
    </r>
    <r>
      <rPr>
        <sz val="11"/>
        <rFont val="Franklin Gothic Book"/>
        <family val="2"/>
      </rPr>
      <t xml:space="preserve"> semestre de l'année </t>
    </r>
    <r>
      <rPr>
        <i/>
        <sz val="11"/>
        <rFont val="Franklin Gothic Book"/>
        <family val="2"/>
      </rPr>
      <t>N+1</t>
    </r>
  </si>
  <si>
    <r>
      <t>Pour information : Solde CRCP prévisionnel au 1</t>
    </r>
    <r>
      <rPr>
        <i/>
        <vertAlign val="superscript"/>
        <sz val="11"/>
        <color theme="1"/>
        <rFont val="Franklin Gothic Book"/>
        <family val="2"/>
      </rPr>
      <t>er</t>
    </r>
    <r>
      <rPr>
        <i/>
        <sz val="11"/>
        <color theme="1"/>
        <rFont val="Franklin Gothic Book"/>
        <family val="2"/>
      </rPr>
      <t xml:space="preserve"> juillet N+1</t>
    </r>
  </si>
  <si>
    <r>
      <t>Cumul IPC-X+k à partir du 1</t>
    </r>
    <r>
      <rPr>
        <i/>
        <vertAlign val="superscript"/>
        <sz val="10"/>
        <color theme="1" tint="0.499984740745262"/>
        <rFont val="Franklin Gothic Book"/>
        <family val="2"/>
      </rPr>
      <t>er</t>
    </r>
    <r>
      <rPr>
        <i/>
        <sz val="10"/>
        <color theme="1" tint="0.499984740745262"/>
        <rFont val="Franklin Gothic Book"/>
        <family val="2"/>
      </rPr>
      <t xml:space="preserve"> juillet 2017</t>
    </r>
  </si>
  <si>
    <r>
      <t>Cumul IPC-X (à k = 0) à partir du 1</t>
    </r>
    <r>
      <rPr>
        <i/>
        <vertAlign val="superscript"/>
        <sz val="10"/>
        <color theme="1" tint="0.499984740745262"/>
        <rFont val="Franklin Gothic Book"/>
        <family val="2"/>
      </rPr>
      <t>er</t>
    </r>
    <r>
      <rPr>
        <i/>
        <sz val="10"/>
        <color theme="1" tint="0.499984740745262"/>
        <rFont val="Franklin Gothic Book"/>
        <family val="2"/>
      </rPr>
      <t xml:space="preserve"> juillet 2017</t>
    </r>
  </si>
  <si>
    <r>
      <t>Evolutions au 01/07/</t>
    </r>
    <r>
      <rPr>
        <b/>
        <i/>
        <sz val="11"/>
        <rFont val="Franklin Gothic Book"/>
        <family val="2"/>
      </rPr>
      <t>N</t>
    </r>
  </si>
  <si>
    <r>
      <rPr>
        <u/>
        <sz val="11"/>
        <rFont val="Franklin Gothic Book"/>
        <family val="2"/>
      </rPr>
      <t>données d'entrée</t>
    </r>
    <r>
      <rPr>
        <sz val="11"/>
        <rFont val="Franklin Gothic Book"/>
        <family val="2"/>
      </rPr>
      <t xml:space="preserve"> : valeurs prévisionnelles pour la période ATRD5</t>
    </r>
  </si>
  <si>
    <r>
      <rPr>
        <u/>
        <sz val="11"/>
        <rFont val="Franklin Gothic Book"/>
        <family val="2"/>
      </rPr>
      <t>données d'entrée</t>
    </r>
    <r>
      <rPr>
        <sz val="11"/>
        <rFont val="Franklin Gothic Book"/>
        <family val="2"/>
      </rPr>
      <t xml:space="preserve"> : inflation réalisée, </t>
    </r>
    <r>
      <rPr>
        <b/>
        <sz val="11"/>
        <rFont val="Franklin Gothic Book"/>
        <family val="2"/>
      </rPr>
      <t xml:space="preserve">à remplir pour chaque année </t>
    </r>
    <r>
      <rPr>
        <b/>
        <i/>
        <sz val="11"/>
        <rFont val="Franklin Gothic Book"/>
        <family val="2"/>
      </rPr>
      <t>N-1</t>
    </r>
    <r>
      <rPr>
        <b/>
        <sz val="11"/>
        <rFont val="Franklin Gothic Book"/>
        <family val="2"/>
      </rPr>
      <t xml:space="preserve"> pour l'évolution au 1er juillet </t>
    </r>
    <r>
      <rPr>
        <b/>
        <i/>
        <sz val="11"/>
        <rFont val="Franklin Gothic Book"/>
        <family val="2"/>
      </rPr>
      <t>N</t>
    </r>
  </si>
  <si>
    <r>
      <rPr>
        <u/>
        <sz val="11"/>
        <rFont val="Franklin Gothic Book"/>
        <family val="2"/>
      </rPr>
      <t>données d'entrée</t>
    </r>
    <r>
      <rPr>
        <sz val="11"/>
        <rFont val="Franklin Gothic Book"/>
        <family val="2"/>
      </rPr>
      <t xml:space="preserve"> : données comptables GRDF réalisées et postes calculés selon la délibération ATRD5 </t>
    </r>
    <r>
      <rPr>
        <b/>
        <sz val="11"/>
        <rFont val="Franklin Gothic Book"/>
        <family val="2"/>
      </rPr>
      <t xml:space="preserve">à remplir pour chaque année </t>
    </r>
    <r>
      <rPr>
        <b/>
        <i/>
        <sz val="11"/>
        <rFont val="Franklin Gothic Book"/>
        <family val="2"/>
      </rPr>
      <t>N-1</t>
    </r>
    <r>
      <rPr>
        <b/>
        <sz val="11"/>
        <rFont val="Franklin Gothic Book"/>
        <family val="2"/>
      </rPr>
      <t xml:space="preserve"> pour l'évolution au 1er juillet </t>
    </r>
    <r>
      <rPr>
        <b/>
        <i/>
        <sz val="11"/>
        <rFont val="Franklin Gothic Book"/>
        <family val="2"/>
      </rPr>
      <t>N</t>
    </r>
  </si>
  <si>
    <r>
      <rPr>
        <u/>
        <sz val="11"/>
        <rFont val="Franklin Gothic Book"/>
        <family val="2"/>
      </rPr>
      <t>résultats</t>
    </r>
    <r>
      <rPr>
        <sz val="11"/>
        <rFont val="Franklin Gothic Book"/>
        <family val="2"/>
      </rPr>
      <t xml:space="preserve"> : chaque année de 2017 à 2020, le solde du CRCP au 31 décembre de l'année </t>
    </r>
    <r>
      <rPr>
        <i/>
        <sz val="11"/>
        <rFont val="Franklin Gothic Book"/>
        <family val="2"/>
      </rPr>
      <t xml:space="preserve">N-1 </t>
    </r>
    <r>
      <rPr>
        <sz val="11"/>
        <rFont val="Franklin Gothic Book"/>
        <family val="2"/>
      </rPr>
      <t xml:space="preserve">est calculé à partir des données d'entrée. Il permet d'obtenir le coefficient k de l'année </t>
    </r>
    <r>
      <rPr>
        <i/>
        <sz val="11"/>
        <rFont val="Franklin Gothic Book"/>
        <family val="2"/>
      </rPr>
      <t>N</t>
    </r>
    <r>
      <rPr>
        <sz val="11"/>
        <rFont val="Franklin Gothic Book"/>
        <family val="2"/>
      </rPr>
      <t xml:space="preserve"> et le pourcentage d'évolution à appliquer à la grille tarifaire au 1er juillet </t>
    </r>
    <r>
      <rPr>
        <i/>
        <sz val="11"/>
        <rFont val="Franklin Gothic Book"/>
        <family val="2"/>
      </rPr>
      <t>N</t>
    </r>
    <r>
      <rPr>
        <sz val="11"/>
        <rFont val="Franklin Gothic Book"/>
        <family val="2"/>
      </rPr>
      <t xml:space="preserve"> (selon la formule IPC-X+k)</t>
    </r>
  </si>
  <si>
    <r>
      <rPr>
        <u/>
        <sz val="11"/>
        <rFont val="Franklin Gothic Book"/>
        <family val="2"/>
      </rPr>
      <t>résultats</t>
    </r>
    <r>
      <rPr>
        <sz val="11"/>
        <rFont val="Franklin Gothic Book"/>
        <family val="2"/>
      </rPr>
      <t xml:space="preserve"> : grille tarifaire du 1er juillet </t>
    </r>
    <r>
      <rPr>
        <i/>
        <sz val="11"/>
        <rFont val="Franklin Gothic Book"/>
        <family val="2"/>
      </rPr>
      <t>N</t>
    </r>
    <r>
      <rPr>
        <sz val="11"/>
        <rFont val="Franklin Gothic Book"/>
        <family val="2"/>
      </rPr>
      <t xml:space="preserve"> au 30 juin </t>
    </r>
    <r>
      <rPr>
        <i/>
        <sz val="11"/>
        <rFont val="Franklin Gothic Book"/>
        <family val="2"/>
      </rPr>
      <t>N+1</t>
    </r>
    <r>
      <rPr>
        <sz val="11"/>
        <rFont val="Franklin Gothic Book"/>
        <family val="2"/>
      </rPr>
      <t xml:space="preserve"> issue de l'évolution au 1er juillet </t>
    </r>
    <r>
      <rPr>
        <i/>
        <sz val="11"/>
        <rFont val="Franklin Gothic Book"/>
        <family val="2"/>
      </rPr>
      <t>N</t>
    </r>
  </si>
  <si>
    <r>
      <t xml:space="preserve">1. reporter la valeur de l'indice d'inflation INSEE 1763852 (base 100 en 2015) de l'ensemble des mois de l'année </t>
    </r>
    <r>
      <rPr>
        <i/>
        <sz val="11"/>
        <rFont val="Franklin Gothic Book"/>
        <family val="2"/>
      </rPr>
      <t>N-1</t>
    </r>
  </si>
  <si>
    <r>
      <t xml:space="preserve">2. reporter les valeurs des différents postes du revenu autorisé de l'année </t>
    </r>
    <r>
      <rPr>
        <i/>
        <sz val="11"/>
        <rFont val="Franklin Gothic Book"/>
        <family val="2"/>
      </rPr>
      <t>N-1</t>
    </r>
    <r>
      <rPr>
        <sz val="11"/>
        <rFont val="Franklin Gothic Book"/>
        <family val="2"/>
      </rPr>
      <t>, à partir des calculs prévus par la délibération ATRD5 ou des données comptables de GRDF</t>
    </r>
  </si>
  <si>
    <r>
      <t xml:space="preserve">3. sélectionner l'année en cours </t>
    </r>
    <r>
      <rPr>
        <i/>
        <sz val="11"/>
        <rFont val="Franklin Gothic Book"/>
        <family val="2"/>
      </rPr>
      <t>N</t>
    </r>
    <r>
      <rPr>
        <sz val="11"/>
        <rFont val="Franklin Gothic Book"/>
        <family val="2"/>
      </rPr>
      <t xml:space="preserve"> dans la liste déroulante de la cellule jaune F2</t>
    </r>
  </si>
  <si>
    <r>
      <t xml:space="preserve">4. relever les résultats : le solde du CRCP au 31 décembre de l'année </t>
    </r>
    <r>
      <rPr>
        <i/>
        <sz val="11"/>
        <rFont val="Franklin Gothic Book"/>
        <family val="2"/>
      </rPr>
      <t>N-1</t>
    </r>
    <r>
      <rPr>
        <sz val="11"/>
        <rFont val="Franklin Gothic Book"/>
        <family val="2"/>
      </rPr>
      <t xml:space="preserve">, le coefficient k de l'année </t>
    </r>
    <r>
      <rPr>
        <i/>
        <sz val="11"/>
        <rFont val="Franklin Gothic Book"/>
        <family val="2"/>
      </rPr>
      <t>N</t>
    </r>
    <r>
      <rPr>
        <sz val="11"/>
        <rFont val="Franklin Gothic Book"/>
        <family val="2"/>
      </rPr>
      <t xml:space="preserve"> et l'évolution globale du tarif au 1</t>
    </r>
    <r>
      <rPr>
        <vertAlign val="superscript"/>
        <sz val="11"/>
        <rFont val="Franklin Gothic Book"/>
        <family val="2"/>
      </rPr>
      <t>er</t>
    </r>
    <r>
      <rPr>
        <sz val="11"/>
        <rFont val="Franklin Gothic Book"/>
        <family val="2"/>
      </rPr>
      <t xml:space="preserve"> juillet </t>
    </r>
    <r>
      <rPr>
        <i/>
        <sz val="11"/>
        <rFont val="Franklin Gothic Book"/>
        <family val="2"/>
      </rPr>
      <t>N</t>
    </r>
  </si>
  <si>
    <r>
      <t>5. relever les résultats : les termes de la nouvelle grille tarifaire au 1</t>
    </r>
    <r>
      <rPr>
        <vertAlign val="superscript"/>
        <sz val="11"/>
        <color theme="1"/>
        <rFont val="Franklin Gothic Book"/>
        <family val="2"/>
      </rPr>
      <t>er</t>
    </r>
    <r>
      <rPr>
        <sz val="11"/>
        <color theme="1"/>
        <rFont val="Franklin Gothic Book"/>
        <family val="2"/>
      </rPr>
      <t xml:space="preserve"> juillet </t>
    </r>
    <r>
      <rPr>
        <i/>
        <sz val="11"/>
        <rFont val="Franklin Gothic Book"/>
        <family val="2"/>
      </rPr>
      <t>N</t>
    </r>
  </si>
  <si>
    <t>Les cellules sont pré-remplies avec les données prévisionnelles prises en compte par la CRE, en italique de couleur bleue</t>
  </si>
  <si>
    <t>Les valeurs issues d'un calcul sont en noir sur fond violet</t>
  </si>
  <si>
    <t xml:space="preserve">Valeur de référence (€/an)
année N
</t>
  </si>
  <si>
    <t>Contrepartie financière 
prise en compte pour le fournisseur d’un client en offre de marché
R ODM</t>
  </si>
  <si>
    <t>Contrepartie financière
prise en compte pour le fournisseur d’un client
au TRV
R TRV</t>
  </si>
  <si>
    <t>Part des clients en offre de marché 
au 31/12/N-1
P ODM</t>
  </si>
  <si>
    <t>N-1=2017</t>
  </si>
  <si>
    <t>N-1=2018</t>
  </si>
  <si>
    <t>N-1=2019</t>
  </si>
  <si>
    <t>N-1=2020</t>
  </si>
  <si>
    <t>N-1=2021</t>
  </si>
  <si>
    <t>Coefficient Rf
(€/an)</t>
  </si>
  <si>
    <t>DATA</t>
  </si>
  <si>
    <t>saisir données dans 
les cellules en vert</t>
  </si>
  <si>
    <r>
      <rPr>
        <u/>
        <sz val="11"/>
        <rFont val="Franklin Gothic Book"/>
        <family val="2"/>
      </rPr>
      <t>données d'entrée</t>
    </r>
    <r>
      <rPr>
        <sz val="11"/>
        <rFont val="Franklin Gothic Book"/>
        <family val="2"/>
      </rPr>
      <t xml:space="preserve"> : coefficients R(f) (mettre à jour la part des clients T1/T2/Sans compteur individuel en offre de marché au 31 décembre </t>
    </r>
    <r>
      <rPr>
        <i/>
        <sz val="11"/>
        <rFont val="Franklin Gothic Book"/>
        <family val="2"/>
      </rPr>
      <t xml:space="preserve">N-1)
</t>
    </r>
  </si>
  <si>
    <t>Notice</t>
  </si>
  <si>
    <t>Data</t>
  </si>
  <si>
    <t>ajout de l'onglet</t>
  </si>
  <si>
    <t>ajout ligne 7</t>
  </si>
  <si>
    <t xml:space="preserve"> Valeurs de référence pour le calcul du coef Rf T1/T2/sans compteur individuel à compter du 01/01/2018</t>
  </si>
  <si>
    <t>T1/T2/sans compteur individuel (2017)</t>
  </si>
  <si>
    <t>T1/T2/sans compteur individuel (2018)</t>
  </si>
  <si>
    <t>T1/T2/sans compteur individuel(2019)</t>
  </si>
  <si>
    <t>T1/T2/sans compteur individuel (2020)</t>
  </si>
  <si>
    <t>T3/T4/TP</t>
  </si>
  <si>
    <t>Coefficients Rf</t>
  </si>
  <si>
    <t>Les valeurs issues de la délibération du 26 octobre 2017 sont en noir sur fond blanc</t>
  </si>
  <si>
    <t>Les cellules pré-remplies avec des valeurs en italique de couleur bleue sur fond vert sont à mettre à jour (voir DDMTE pour avoir les statistiques officielles)</t>
  </si>
  <si>
    <t>Charges relatives à la contrepartie versée aux fournisseurs pour la gestion des clients en contrat unique</t>
  </si>
  <si>
    <t>ajout ligne 14 "Charges relatives à la contrepartie versée aux fournisseurs pour la gestion des clients en contrat unique" à 0</t>
  </si>
  <si>
    <t>Poste du revenu autorisé</t>
  </si>
  <si>
    <t>ajout ligne 10 "Charges relatives à la contrepartie versée aux fournisseurs pour la gestion des clients en contrat unique" à 0</t>
  </si>
  <si>
    <t>...4.i)</t>
  </si>
  <si>
    <t>CRCP &amp; évol ATRD5</t>
  </si>
  <si>
    <t>ajout ligne 17 "Charges relatives à la contrepartie versée aux fournisseurs pour la gestion des clients en contrat unique" et formules</t>
  </si>
  <si>
    <t>Grille tarifaire ATRD5 du 01/01/18 au 30/06/18</t>
  </si>
  <si>
    <t xml:space="preserve">Délib du 26/10/17 </t>
  </si>
  <si>
    <t>abo. hors Rf</t>
  </si>
  <si>
    <t>Option tarifaire</t>
  </si>
  <si>
    <t>tarif forfait hors rf</t>
  </si>
  <si>
    <t>Grille tarifaire applicable à compter du …</t>
  </si>
  <si>
    <t>ajout de la grille 01/01/18 - 30/06/18 et modifications des grilles 01/07/18 et 01/07/19 pour ajouter abonnement hors rf + formules</t>
  </si>
  <si>
    <r>
      <rPr>
        <b/>
        <sz val="14"/>
        <color rgb="FF000000"/>
        <rFont val="Franklin Gothic Book"/>
        <family val="2"/>
      </rPr>
      <t>Avertissement</t>
    </r>
    <r>
      <rPr>
        <b/>
        <sz val="11"/>
        <color rgb="FF000000"/>
        <rFont val="Franklin Gothic Book"/>
        <family val="2"/>
      </rPr>
      <t xml:space="preserve">
</t>
    </r>
    <r>
      <rPr>
        <sz val="11"/>
        <color rgb="FF000000"/>
        <rFont val="Franklin Gothic Book"/>
        <family val="2"/>
      </rPr>
      <t xml:space="preserve">Le fichier présenté ici constitue un outil à vocation pédagogique et tend à illustrer les mécanismes décrits dans la délibération 2018-080 en vue de faciliter sa compréhension.
Sa publication répond également à un souci croissant de transparence afin d’éclairer les acteurs sur les données structurantes ayant conduit à l’adoption de la délibération et d’améliorer leur visibilité sur les évolutions futures au cours de la période ATRD5.
Ce fichier ne fait cependant pas partie intégrante de la délibération, pas plus qu’il n’en constitue un guide d’interprétation </t>
    </r>
  </si>
  <si>
    <t>Charges relatives au projet « Changement de gaz » non intégrées dans les trajectoires prévisionnelles ATRD5</t>
  </si>
  <si>
    <t>Charges relatives au projet "Changement de gaz"</t>
  </si>
  <si>
    <t>* Délibération de la Commission de régulation de l’énergie du 26 octobre 2017 portant modification des délibérations de la CRE du 25 avril 2013, 
du 22 mai 2014 et du 10 mars 2016 portant décision sur les tarifs péréqués d'utilisation des réseaux publics de distribution de gaz naturel, p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</si>
</sst>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3">
    <numFmt numFmtId="44" formatCode="_-* #,##0.00\ &quot;€&quot;_-;\-* #,##0.00\ &quot;€&quot;_-;_-* &quot;-&quot;??\ &quot;€&quot;_-;_-@_-"/>
    <numFmt numFmtId="43" formatCode="_-* #,##0.00\ _€_-;\-* #,##0.00\ _€_-;_-* &quot;-&quot;??\ _€_-;_-@_-"/>
    <numFmt numFmtId="164" formatCode="0.0%"/>
    <numFmt numFmtId="165" formatCode="0.000"/>
    <numFmt numFmtId="166" formatCode="* #,##0.0;* #,##0.0;_-* &quot;-&quot;??\ _€\-;_-@\-"/>
    <numFmt numFmtId="167" formatCode="#,##0.0"/>
    <numFmt numFmtId="168" formatCode="[$-40C]mmm\-yy;@"/>
    <numFmt numFmtId="169" formatCode="_-* #,##0.00\ _F_-;\-* #,##0.00\ _F_-;_-* &quot;-&quot;??\ _F_-;_-@_-"/>
    <numFmt numFmtId="170" formatCode="_-\ #,##0&quot;   &quot;"/>
    <numFmt numFmtId="171" formatCode="#,##0_ ;\-#,##0\ "/>
    <numFmt numFmtId="172" formatCode="#,##0&quot; €&quot;"/>
    <numFmt numFmtId="173" formatCode="0.0%;\-0%"/>
    <numFmt numFmtId="174" formatCode="0.00&quot;x&quot;"/>
    <numFmt numFmtId="175" formatCode="0.0&quot;x&quot;"/>
    <numFmt numFmtId="176" formatCode="0&quot;A&quot;"/>
    <numFmt numFmtId="177" formatCode="0&quot;E&quot;"/>
    <numFmt numFmtId="178" formatCode="0&quot;F&quot;"/>
    <numFmt numFmtId="179" formatCode="#,##0.0;\(#,##0.0\);\-"/>
    <numFmt numFmtId="180" formatCode="#,##0.0;[Red]\(#,##0.0\)"/>
    <numFmt numFmtId="181" formatCode="&quot;$&quot;#,##0.00_);[Red]\(&quot;$&quot;#,##0.00\)"/>
    <numFmt numFmtId="182" formatCode="0.0&quot; EUR/(MWh/j)/an&quot;"/>
    <numFmt numFmtId="183" formatCode="#,##0&quot; EUR/an&quot;"/>
    <numFmt numFmtId="184" formatCode="0.000&quot; EUR/MWh&quot;"/>
    <numFmt numFmtId="185" formatCode="_-* #,##0.00\ [$€]_-;\-* #,##0.00\ [$€]_-;_-* &quot;-&quot;??\ [$€]_-;_-@_-"/>
    <numFmt numFmtId="186" formatCode="#,##0;[Red]\(#,##0\)"/>
    <numFmt numFmtId="187" formatCode="#,##0&quot; M€&quot;"/>
    <numFmt numFmtId="188" formatCode="_-* #,##0_-;\-* #,##0_-;_-* &quot;-&quot;_-;_-@_-"/>
    <numFmt numFmtId="189" formatCode="#,##0.000\ _F"/>
    <numFmt numFmtId="190" formatCode="#,##0.0,,"/>
    <numFmt numFmtId="191" formatCode="mm/yyyy"/>
    <numFmt numFmtId="192" formatCode="#,##0%_);\(#,##0%\)"/>
    <numFmt numFmtId="193" formatCode="0.00&quot; x&quot;"/>
    <numFmt numFmtId="194" formatCode="0&quot; x&quot;"/>
    <numFmt numFmtId="195" formatCode="0.0&quot; x&quot;\ "/>
    <numFmt numFmtId="196" formatCode="#,##0.00&quot; &quot;;\-#,##0.00&quot; &quot;"/>
    <numFmt numFmtId="197" formatCode="dd/mm"/>
    <numFmt numFmtId="198" formatCode="#,##0_);[Red]\(#,##0\);&quot;-&quot;"/>
    <numFmt numFmtId="199" formatCode="#,##0_);\(#,##0\);0_)"/>
    <numFmt numFmtId="200" formatCode="\+0%;\-0%"/>
    <numFmt numFmtId="201" formatCode="#,##0.00;[Red]\(#,##0.00\)"/>
    <numFmt numFmtId="202" formatCode="&quot;$ &quot;#,##0&quot; mn&quot;"/>
    <numFmt numFmtId="203" formatCode="_-&quot;L.&quot;\ * #,##0_-;\-&quot;L.&quot;\ * #,##0_-;_-&quot;L.&quot;\ * &quot;-&quot;_-;_-@_-"/>
    <numFmt numFmtId="204" formatCode="0.0"/>
    <numFmt numFmtId="205" formatCode="_-* #,##0.00\ [$€-1]_-;\-* #,##0.00\ [$€-1]_-;_-* &quot;-&quot;??\ [$€-1]_-"/>
    <numFmt numFmtId="206" formatCode="0.0000"/>
    <numFmt numFmtId="207" formatCode="_-* #,##0.0\ _€_-;\-* #,##0.0\ _€_-;_-* &quot;-&quot;??\ _€_-;_-@_-"/>
    <numFmt numFmtId="208" formatCode="0.000%"/>
    <numFmt numFmtId="209" formatCode="0.0000%"/>
    <numFmt numFmtId="210" formatCode="0.00000%"/>
    <numFmt numFmtId="211" formatCode="0.000000"/>
    <numFmt numFmtId="212" formatCode="_-* #,##0.00\ _€_-;\-* #,##0.00\ _€_-;_-* &quot;-&quot;?\ _€_-;_-@_-"/>
    <numFmt numFmtId="213" formatCode="_-* #,##0.0000000\ _€_-;\-* #,##0.0000000\ _€_-;_-* &quot;-&quot;?\ _€_-;_-@_-"/>
    <numFmt numFmtId="214" formatCode="#,##0.00000"/>
  </numFmts>
  <fonts count="205">
    <font>
      <sz val="10"/>
      <name val="Arial"/>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0"/>
      <color theme="1"/>
      <name val="Franklin Gothic Book"/>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sz val="10"/>
      <name val="Arial"/>
      <family val="2"/>
    </font>
    <font>
      <sz val="8"/>
      <name val="Arial"/>
      <family val="2"/>
    </font>
    <font>
      <sz val="8"/>
      <name val="Arial"/>
      <family val="2"/>
    </font>
    <font>
      <b/>
      <i/>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name val="Times New Roman"/>
      <family val="1"/>
    </font>
    <font>
      <b/>
      <sz val="12"/>
      <color indexed="20"/>
      <name val="Arial"/>
      <family val="2"/>
    </font>
    <font>
      <sz val="9"/>
      <color indexed="2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sz val="12"/>
      <name val="Arial"/>
      <family val="2"/>
    </font>
    <font>
      <sz val="9"/>
      <name val="Frutiger Roman"/>
      <family val="2"/>
    </font>
    <font>
      <b/>
      <sz val="12"/>
      <color indexed="52"/>
      <name val="Gill Sans"/>
      <family val="2"/>
    </font>
    <font>
      <sz val="12"/>
      <color indexed="62"/>
      <name val="Gill Sans"/>
      <family val="2"/>
    </font>
    <font>
      <sz val="10"/>
      <name val="Book Antiqua"/>
      <family val="1"/>
    </font>
    <font>
      <b/>
      <sz val="12"/>
      <color indexed="63"/>
      <name val="Gill Sans"/>
      <family val="2"/>
    </font>
    <font>
      <b/>
      <sz val="12"/>
      <color indexed="8"/>
      <name val="Gill Sans"/>
      <family val="2"/>
    </font>
    <font>
      <sz val="8"/>
      <name val="Times New Roman"/>
      <family val="1"/>
    </font>
    <font>
      <sz val="10"/>
      <color indexed="8"/>
      <name val="Times New Roman"/>
      <family val="1"/>
    </font>
    <font>
      <b/>
      <sz val="10"/>
      <color indexed="18"/>
      <name val="Arial"/>
      <family val="2"/>
    </font>
    <font>
      <sz val="8"/>
      <color indexed="8"/>
      <name val="Arial"/>
      <family val="2"/>
    </font>
    <font>
      <sz val="10"/>
      <name val="Univers"/>
      <family val="2"/>
    </font>
    <font>
      <sz val="7"/>
      <name val="Univers"/>
      <family val="2"/>
    </font>
    <font>
      <b/>
      <sz val="6"/>
      <name val="Univers"/>
      <family val="2"/>
    </font>
    <font>
      <sz val="11"/>
      <name val="Times New Roman"/>
      <family val="1"/>
    </font>
    <font>
      <sz val="9"/>
      <name val="LucidaSans"/>
    </font>
    <font>
      <b/>
      <sz val="11"/>
      <color indexed="28"/>
      <name val="Calibri"/>
      <family val="2"/>
    </font>
    <font>
      <sz val="12"/>
      <name val="Times New Roman"/>
      <family val="1"/>
    </font>
    <font>
      <sz val="11"/>
      <color indexed="12"/>
      <name val="Book Antiqua"/>
      <family val="1"/>
    </font>
    <font>
      <sz val="11"/>
      <color indexed="58"/>
      <name val="Calibri"/>
      <family val="2"/>
    </font>
    <font>
      <b/>
      <sz val="15"/>
      <color indexed="57"/>
      <name val="Calibri"/>
      <family val="2"/>
    </font>
    <font>
      <b/>
      <sz val="13"/>
      <color indexed="57"/>
      <name val="Calibri"/>
      <family val="2"/>
    </font>
    <font>
      <b/>
      <sz val="11"/>
      <color indexed="57"/>
      <name val="Calibri"/>
      <family val="2"/>
    </font>
    <font>
      <sz val="11"/>
      <color indexed="28"/>
      <name val="Calibri"/>
      <family val="2"/>
    </font>
    <font>
      <sz val="10"/>
      <color indexed="8"/>
      <name val="Arial"/>
      <family val="2"/>
    </font>
    <font>
      <sz val="10"/>
      <name val="MS Sans Serif"/>
      <family val="2"/>
    </font>
    <font>
      <b/>
      <sz val="14"/>
      <color indexed="24"/>
      <name val="Book Antiqua"/>
      <family val="1"/>
    </font>
    <font>
      <sz val="11"/>
      <color indexed="19"/>
      <name val="Calibri"/>
      <family val="2"/>
    </font>
    <font>
      <sz val="11"/>
      <name val="Calibri"/>
      <family val="2"/>
    </font>
    <font>
      <sz val="11"/>
      <color indexed="63"/>
      <name val="Calibri"/>
      <family val="2"/>
    </font>
    <font>
      <sz val="9"/>
      <color indexed="25"/>
      <name val="Arial"/>
      <family val="2"/>
    </font>
    <font>
      <sz val="9"/>
      <color indexed="8"/>
      <name val="Arial"/>
      <family val="2"/>
    </font>
    <font>
      <sz val="11"/>
      <color theme="1"/>
      <name val="Calibri"/>
      <family val="2"/>
    </font>
    <font>
      <sz val="10"/>
      <name val="Arial CE"/>
      <charset val="238"/>
    </font>
    <font>
      <i/>
      <sz val="10"/>
      <name val="Helv"/>
    </font>
    <font>
      <b/>
      <sz val="16"/>
      <name val="Times New Roman"/>
      <family val="1"/>
    </font>
    <font>
      <b/>
      <sz val="18"/>
      <color indexed="57"/>
      <name val="Cambria"/>
      <family val="2"/>
    </font>
    <font>
      <b/>
      <sz val="8"/>
      <name val="Times New Roman"/>
      <family val="1"/>
    </font>
    <font>
      <sz val="12"/>
      <name val="Tms Rmn"/>
    </font>
    <font>
      <sz val="12"/>
      <color indexed="8"/>
      <name val="Gill Sans"/>
      <family val="2"/>
    </font>
    <font>
      <sz val="12"/>
      <color indexed="9"/>
      <name val="Gill Sans"/>
      <family val="2"/>
    </font>
    <font>
      <sz val="12"/>
      <color indexed="10"/>
      <name val="Gill Sans"/>
      <family val="2"/>
    </font>
    <font>
      <sz val="12"/>
      <color indexed="52"/>
      <name val="Gill Sans"/>
      <family val="2"/>
    </font>
    <font>
      <sz val="12"/>
      <color indexed="20"/>
      <name val="Gill Sans"/>
      <family val="2"/>
    </font>
    <font>
      <sz val="12"/>
      <color indexed="60"/>
      <name val="Gill Sans"/>
      <family val="2"/>
    </font>
    <font>
      <sz val="12"/>
      <color indexed="17"/>
      <name val="Gill Sans"/>
      <family val="2"/>
    </font>
    <font>
      <i/>
      <sz val="12"/>
      <color indexed="23"/>
      <name val="Gill Sans"/>
      <family val="2"/>
    </font>
    <font>
      <b/>
      <sz val="15"/>
      <color indexed="56"/>
      <name val="Gill Sans"/>
      <family val="2"/>
    </font>
    <font>
      <b/>
      <sz val="13"/>
      <color indexed="56"/>
      <name val="Gill Sans"/>
      <family val="2"/>
    </font>
    <font>
      <b/>
      <sz val="11"/>
      <color indexed="56"/>
      <name val="Gill Sans"/>
      <family val="2"/>
    </font>
    <font>
      <b/>
      <sz val="12"/>
      <color indexed="9"/>
      <name val="Gill Sans"/>
      <family val="2"/>
    </font>
    <font>
      <b/>
      <sz val="10"/>
      <color indexed="8"/>
      <name val="Arial"/>
      <family val="2"/>
    </font>
    <font>
      <sz val="11"/>
      <name val="Garamond"/>
      <family val="1"/>
    </font>
    <font>
      <u/>
      <sz val="10"/>
      <color theme="10"/>
      <name val="Arial"/>
      <family val="2"/>
    </font>
    <font>
      <b/>
      <sz val="10"/>
      <name val="Franklin Gothic Book"/>
      <family val="2"/>
    </font>
    <font>
      <sz val="11"/>
      <name val="Franklin Gothic Book"/>
      <family val="2"/>
    </font>
    <font>
      <b/>
      <sz val="11"/>
      <name val="Franklin Gothic Book"/>
      <family val="2"/>
    </font>
    <font>
      <b/>
      <i/>
      <sz val="10"/>
      <name val="Franklin Gothic Book"/>
      <family val="2"/>
    </font>
    <font>
      <i/>
      <sz val="10"/>
      <name val="Franklin Gothic Book"/>
      <family val="2"/>
    </font>
    <font>
      <sz val="10"/>
      <name val="Franklin Gothic Book"/>
      <family val="2"/>
    </font>
    <font>
      <i/>
      <sz val="11"/>
      <color theme="0" tint="-0.499984740745262"/>
      <name val="Franklin Gothic Book"/>
      <family val="2"/>
    </font>
    <font>
      <sz val="11"/>
      <color theme="1"/>
      <name val="Franklin Gothic Book"/>
      <family val="2"/>
    </font>
    <font>
      <b/>
      <sz val="12"/>
      <name val="Franklin Gothic Book"/>
      <family val="2"/>
    </font>
    <font>
      <b/>
      <u/>
      <sz val="11"/>
      <name val="Franklin Gothic Book"/>
      <family val="2"/>
    </font>
    <font>
      <u/>
      <sz val="11"/>
      <name val="Franklin Gothic Book"/>
      <family val="2"/>
    </font>
    <font>
      <i/>
      <sz val="11"/>
      <name val="Franklin Gothic Book"/>
      <family val="2"/>
    </font>
    <font>
      <b/>
      <i/>
      <sz val="11"/>
      <name val="Franklin Gothic Book"/>
      <family val="2"/>
    </font>
    <font>
      <sz val="18"/>
      <color theme="1"/>
      <name val="Franklin Gothic Book"/>
      <family val="2"/>
    </font>
    <font>
      <b/>
      <sz val="10"/>
      <color rgb="FFC00000"/>
      <name val="Franklin Gothic Book"/>
      <family val="2"/>
    </font>
    <font>
      <i/>
      <sz val="10"/>
      <color theme="1" tint="0.249977111117893"/>
      <name val="Franklin Gothic Book"/>
      <family val="2"/>
    </font>
    <font>
      <b/>
      <sz val="18"/>
      <color rgb="FF525457"/>
      <name val="Franklin Gothic Book"/>
      <family val="2"/>
    </font>
    <font>
      <b/>
      <i/>
      <sz val="10"/>
      <color rgb="FF00B050"/>
      <name val="Franklin Gothic Book"/>
      <family val="2"/>
    </font>
    <font>
      <sz val="12"/>
      <name val="Franklin Gothic Book"/>
      <family val="2"/>
    </font>
    <font>
      <i/>
      <sz val="10"/>
      <color theme="1" tint="0.499984740745262"/>
      <name val="Franklin Gothic Book"/>
      <family val="2"/>
    </font>
    <font>
      <b/>
      <sz val="10"/>
      <color rgb="FFFF0000"/>
      <name val="Franklin Gothic Book"/>
      <family val="2"/>
    </font>
    <font>
      <b/>
      <sz val="11"/>
      <color rgb="FF429188"/>
      <name val="Franklin Gothic Book"/>
      <family val="2"/>
    </font>
    <font>
      <sz val="11"/>
      <color rgb="FF429188"/>
      <name val="Franklin Gothic Book"/>
      <family val="2"/>
    </font>
    <font>
      <b/>
      <sz val="11"/>
      <color rgb="FFC00000"/>
      <name val="Franklin Gothic Book"/>
      <family val="2"/>
    </font>
    <font>
      <b/>
      <i/>
      <sz val="11"/>
      <color rgb="FFC00000"/>
      <name val="Franklin Gothic Book"/>
      <family val="2"/>
    </font>
    <font>
      <b/>
      <vertAlign val="superscript"/>
      <sz val="11"/>
      <color rgb="FFC00000"/>
      <name val="Franklin Gothic Book"/>
      <family val="2"/>
    </font>
    <font>
      <b/>
      <i/>
      <sz val="10"/>
      <color theme="3"/>
      <name val="Franklin Gothic Book"/>
      <family val="2"/>
    </font>
    <font>
      <sz val="18"/>
      <color rgb="FF429188"/>
      <name val="Franklin Gothic Book"/>
      <family val="2"/>
    </font>
    <font>
      <b/>
      <i/>
      <sz val="10"/>
      <color rgb="FFC00000"/>
      <name val="Franklin Gothic Book"/>
      <family val="2"/>
    </font>
    <font>
      <sz val="11"/>
      <color rgb="FFFFFFFF"/>
      <name val="Franklin Gothic Book"/>
      <family val="2"/>
    </font>
    <font>
      <b/>
      <sz val="10"/>
      <color theme="0"/>
      <name val="Franklin Gothic Book"/>
      <family val="2"/>
    </font>
    <font>
      <i/>
      <vertAlign val="superscript"/>
      <sz val="10"/>
      <color theme="1" tint="0.499984740745262"/>
      <name val="Franklin Gothic Book"/>
      <family val="2"/>
    </font>
    <font>
      <sz val="20"/>
      <color theme="9"/>
      <name val="Franklin Gothic Book"/>
      <family val="2"/>
    </font>
    <font>
      <b/>
      <i/>
      <sz val="10"/>
      <color rgb="FF7030A0"/>
      <name val="Franklin Gothic Book"/>
      <family val="2"/>
    </font>
    <font>
      <b/>
      <sz val="11"/>
      <color theme="3"/>
      <name val="Franklin Gothic Book"/>
      <family val="2"/>
    </font>
    <font>
      <sz val="10"/>
      <color rgb="FFFF0000"/>
      <name val="Franklin Gothic Book"/>
      <family val="2"/>
    </font>
    <font>
      <b/>
      <sz val="10"/>
      <color theme="1"/>
      <name val="Franklin Gothic Book"/>
      <family val="2"/>
    </font>
    <font>
      <sz val="20"/>
      <color rgb="FFFFFFFF"/>
      <name val="Franklin Gothic Book"/>
      <family val="2"/>
    </font>
    <font>
      <sz val="12"/>
      <color rgb="FFFFFFFF"/>
      <name val="Franklin Gothic Book"/>
      <family val="2"/>
    </font>
    <font>
      <i/>
      <sz val="10"/>
      <color theme="1"/>
      <name val="Franklin Gothic Book"/>
      <family val="2"/>
    </font>
    <font>
      <i/>
      <sz val="11"/>
      <color rgb="FFFF0000"/>
      <name val="Franklin Gothic Book"/>
      <family val="2"/>
    </font>
    <font>
      <b/>
      <sz val="11"/>
      <color rgb="FFFFFFFF"/>
      <name val="Franklin Gothic Book"/>
      <family val="2"/>
    </font>
    <font>
      <b/>
      <sz val="11"/>
      <color rgb="FF7030A0"/>
      <name val="Franklin Gothic Book"/>
      <family val="2"/>
    </font>
    <font>
      <vertAlign val="superscript"/>
      <sz val="10"/>
      <name val="Franklin Gothic Book"/>
      <family val="2"/>
    </font>
    <font>
      <i/>
      <sz val="11"/>
      <color rgb="FFC00000"/>
      <name val="Franklin Gothic Book"/>
      <family val="2"/>
    </font>
    <font>
      <b/>
      <sz val="11"/>
      <color theme="1"/>
      <name val="Franklin Gothic Book"/>
      <family val="2"/>
    </font>
    <font>
      <b/>
      <vertAlign val="superscript"/>
      <sz val="11"/>
      <name val="Franklin Gothic Book"/>
      <family val="2"/>
    </font>
    <font>
      <b/>
      <sz val="9"/>
      <color theme="1"/>
      <name val="Franklin Gothic Book"/>
      <family val="2"/>
    </font>
    <font>
      <i/>
      <sz val="9"/>
      <color theme="1"/>
      <name val="Franklin Gothic Book"/>
      <family val="2"/>
    </font>
    <font>
      <i/>
      <vertAlign val="superscript"/>
      <sz val="10"/>
      <name val="Franklin Gothic Book"/>
      <family val="2"/>
    </font>
    <font>
      <sz val="10"/>
      <color rgb="FFFFFFFF"/>
      <name val="Franklin Gothic Book"/>
      <family val="2"/>
    </font>
    <font>
      <b/>
      <sz val="12"/>
      <color rgb="FFFFFFFF"/>
      <name val="Franklin Gothic Book"/>
      <family val="2"/>
    </font>
    <font>
      <sz val="11"/>
      <color theme="0"/>
      <name val="Franklin Gothic Book"/>
      <family val="2"/>
    </font>
    <font>
      <b/>
      <sz val="10"/>
      <color rgb="FFFFFFFF"/>
      <name val="Franklin Gothic Book"/>
      <family val="2"/>
    </font>
    <font>
      <i/>
      <sz val="10"/>
      <color rgb="FF0070C0"/>
      <name val="Franklin Gothic Book"/>
      <family val="2"/>
    </font>
    <font>
      <u/>
      <sz val="10"/>
      <color theme="10"/>
      <name val="Franklin Gothic Book"/>
      <family val="2"/>
    </font>
    <font>
      <b/>
      <i/>
      <sz val="10"/>
      <color rgb="FF0070C0"/>
      <name val="Franklin Gothic Book"/>
      <family val="2"/>
    </font>
    <font>
      <i/>
      <sz val="10"/>
      <color rgb="FFFFFFFF"/>
      <name val="Franklin Gothic Book"/>
      <family val="2"/>
    </font>
    <font>
      <i/>
      <sz val="11"/>
      <color rgb="FF0070C0"/>
      <name val="Franklin Gothic Book"/>
      <family val="2"/>
    </font>
    <font>
      <i/>
      <sz val="10"/>
      <color rgb="FF7030A0"/>
      <name val="Franklin Gothic Book"/>
      <family val="2"/>
    </font>
    <font>
      <b/>
      <i/>
      <sz val="11"/>
      <color rgb="FF0070C0"/>
      <name val="Franklin Gothic Book"/>
      <family val="2"/>
    </font>
    <font>
      <b/>
      <sz val="12"/>
      <color theme="1"/>
      <name val="Franklin Gothic Book"/>
      <family val="2"/>
    </font>
    <font>
      <sz val="12"/>
      <color theme="1"/>
      <name val="Franklin Gothic Book"/>
      <family val="2"/>
    </font>
    <font>
      <i/>
      <sz val="11"/>
      <color theme="3"/>
      <name val="Franklin Gothic Book"/>
      <family val="2"/>
    </font>
    <font>
      <i/>
      <sz val="20"/>
      <color rgb="FFFFFFFF"/>
      <name val="Franklin Gothic Book"/>
      <family val="2"/>
    </font>
    <font>
      <sz val="12"/>
      <color theme="0"/>
      <name val="Franklin Gothic Book"/>
      <family val="2"/>
    </font>
    <font>
      <i/>
      <sz val="12"/>
      <color theme="0"/>
      <name val="Franklin Gothic Book"/>
      <family val="2"/>
    </font>
    <font>
      <b/>
      <i/>
      <sz val="11"/>
      <color theme="3"/>
      <name val="Franklin Gothic Book"/>
      <family val="2"/>
    </font>
    <font>
      <sz val="11"/>
      <color theme="3"/>
      <name val="Franklin Gothic Book"/>
      <family val="2"/>
    </font>
    <font>
      <b/>
      <i/>
      <sz val="10"/>
      <color theme="0" tint="-0.499984740745262"/>
      <name val="Franklin Gothic Book"/>
      <family val="2"/>
    </font>
    <font>
      <sz val="18"/>
      <name val="Franklin Gothic Book"/>
      <family val="2"/>
    </font>
    <font>
      <sz val="10"/>
      <color rgb="FFC00000"/>
      <name val="Franklin Gothic Book"/>
      <family val="2"/>
    </font>
    <font>
      <sz val="16"/>
      <color theme="1"/>
      <name val="Franklin Gothic Book"/>
      <family val="2"/>
    </font>
    <font>
      <vertAlign val="superscript"/>
      <sz val="11"/>
      <name val="Franklin Gothic Book"/>
      <family val="2"/>
    </font>
    <font>
      <sz val="11"/>
      <color rgb="FFC00000"/>
      <name val="Franklin Gothic Book"/>
      <family val="2"/>
    </font>
    <font>
      <sz val="11"/>
      <color rgb="FFFF0000"/>
      <name val="Franklin Gothic Book"/>
      <family val="2"/>
    </font>
    <font>
      <i/>
      <sz val="11"/>
      <color theme="1"/>
      <name val="Franklin Gothic Book"/>
      <family val="2"/>
    </font>
    <font>
      <i/>
      <sz val="11"/>
      <color theme="1" tint="0.499984740745262"/>
      <name val="Franklin Gothic Book"/>
      <family val="2"/>
    </font>
    <font>
      <b/>
      <sz val="12"/>
      <color rgb="FFFF0000"/>
      <name val="Franklin Gothic Book"/>
      <family val="2"/>
    </font>
    <font>
      <sz val="10"/>
      <color rgb="FF00B0F0"/>
      <name val="Franklin Gothic Book"/>
      <family val="2"/>
    </font>
    <font>
      <i/>
      <sz val="10"/>
      <color rgb="FF00B0F0"/>
      <name val="Franklin Gothic Book"/>
      <family val="2"/>
    </font>
    <font>
      <i/>
      <sz val="18"/>
      <color rgb="FF429188"/>
      <name val="Franklin Gothic Book"/>
      <family val="2"/>
    </font>
    <font>
      <i/>
      <vertAlign val="superscript"/>
      <sz val="11"/>
      <name val="Franklin Gothic Book"/>
      <family val="2"/>
    </font>
    <font>
      <vertAlign val="superscript"/>
      <sz val="11"/>
      <color theme="1"/>
      <name val="Franklin Gothic Book"/>
      <family val="2"/>
    </font>
    <font>
      <i/>
      <vertAlign val="superscript"/>
      <sz val="11"/>
      <color theme="1"/>
      <name val="Franklin Gothic Book"/>
      <family val="2"/>
    </font>
    <font>
      <b/>
      <sz val="16"/>
      <color rgb="FF000000"/>
      <name val="Franklin Gothic Book"/>
      <family val="2"/>
    </font>
    <font>
      <b/>
      <sz val="14"/>
      <color rgb="FF000000"/>
      <name val="Franklin Gothic Book"/>
      <family val="2"/>
    </font>
    <font>
      <b/>
      <sz val="11"/>
      <color rgb="FF000000"/>
      <name val="Franklin Gothic Book"/>
      <family val="2"/>
    </font>
    <font>
      <sz val="11"/>
      <color rgb="FF000000"/>
      <name val="Franklin Gothic Book"/>
      <family val="2"/>
    </font>
    <font>
      <i/>
      <sz val="11"/>
      <color theme="3" tint="0.39997558519241921"/>
      <name val="Franklin Gothic Book"/>
      <family val="2"/>
    </font>
    <font>
      <sz val="10"/>
      <color rgb="FF000000"/>
      <name val="Franklin Gothic Book"/>
      <family val="2"/>
    </font>
    <font>
      <i/>
      <sz val="10"/>
      <color theme="4"/>
      <name val="Franklin Gothic Book"/>
      <family val="2"/>
    </font>
  </fonts>
  <fills count="10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43"/>
      </patternFill>
    </fill>
    <fill>
      <patternFill patternType="solid">
        <fgColor indexed="14"/>
        <bgColor indexed="64"/>
      </patternFill>
    </fill>
    <fill>
      <patternFill patternType="solid">
        <fgColor indexed="55"/>
      </patternFill>
    </fill>
    <fill>
      <patternFill patternType="solid">
        <fgColor indexed="9"/>
        <bgColor indexed="64"/>
      </patternFill>
    </fill>
    <fill>
      <patternFill patternType="solid">
        <fgColor indexed="4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6" tint="0.39997558519241921"/>
        <bgColor indexed="64"/>
      </patternFill>
    </fill>
    <fill>
      <patternFill patternType="solid">
        <fgColor indexed="41"/>
        <bgColor indexed="64"/>
      </patternFill>
    </fill>
    <fill>
      <patternFill patternType="solid">
        <fgColor indexed="41"/>
      </patternFill>
    </fill>
    <fill>
      <patternFill patternType="solid">
        <fgColor indexed="34"/>
      </patternFill>
    </fill>
    <fill>
      <patternFill patternType="solid">
        <fgColor indexed="35"/>
      </patternFill>
    </fill>
    <fill>
      <patternFill patternType="solid">
        <fgColor indexed="37"/>
      </patternFill>
    </fill>
    <fill>
      <patternFill patternType="solid">
        <fgColor indexed="33"/>
      </patternFill>
    </fill>
    <fill>
      <patternFill patternType="solid">
        <fgColor indexed="48"/>
      </patternFill>
    </fill>
    <fill>
      <patternFill patternType="solid">
        <fgColor indexed="50"/>
      </patternFill>
    </fill>
    <fill>
      <patternFill patternType="solid">
        <fgColor indexed="25"/>
      </patternFill>
    </fill>
    <fill>
      <patternFill patternType="solid">
        <fgColor indexed="38"/>
      </patternFill>
    </fill>
    <fill>
      <patternFill patternType="solid">
        <fgColor indexed="42"/>
        <bgColor indexed="64"/>
      </patternFill>
    </fill>
    <fill>
      <patternFill patternType="solid">
        <fgColor indexed="11"/>
        <bgColor indexed="64"/>
      </patternFill>
    </fill>
    <fill>
      <patternFill patternType="gray0625"/>
    </fill>
    <fill>
      <patternFill patternType="solid">
        <fgColor indexed="40"/>
        <bgColor indexed="64"/>
      </patternFill>
    </fill>
    <fill>
      <patternFill patternType="solid">
        <fgColor indexed="8"/>
        <bgColor indexed="64"/>
      </patternFill>
    </fill>
    <fill>
      <patternFill patternType="solid">
        <fgColor indexed="8"/>
      </patternFill>
    </fill>
    <fill>
      <patternFill patternType="solid">
        <fgColor indexed="26"/>
        <bgColor indexed="64"/>
      </patternFill>
    </fill>
    <fill>
      <patternFill patternType="solid">
        <fgColor rgb="FFC00000"/>
        <bgColor indexed="64"/>
      </patternFill>
    </fill>
    <fill>
      <patternFill patternType="solid">
        <fgColor theme="6" tint="0.79998168889431442"/>
        <bgColor indexed="64"/>
      </patternFill>
    </fill>
    <fill>
      <patternFill patternType="solid">
        <fgColor indexed="45"/>
        <bgColor indexed="9"/>
      </patternFill>
    </fill>
    <fill>
      <patternFill patternType="solid">
        <fgColor indexed="31"/>
        <bgColor indexed="43"/>
      </patternFill>
    </fill>
    <fill>
      <patternFill patternType="solid">
        <fgColor indexed="23"/>
      </patternFill>
    </fill>
    <fill>
      <patternFill patternType="solid">
        <fgColor indexed="9"/>
        <bgColor indexed="9"/>
      </patternFill>
    </fill>
    <fill>
      <patternFill patternType="solid">
        <fgColor theme="6" tint="0.59999389629810485"/>
        <bgColor indexed="64"/>
      </patternFill>
    </fill>
    <fill>
      <patternFill patternType="solid">
        <fgColor theme="6" tint="-0.249977111117893"/>
        <bgColor indexed="64"/>
      </patternFill>
    </fill>
    <fill>
      <patternFill patternType="solid">
        <fgColor rgb="FF00B050"/>
        <bgColor indexed="64"/>
      </patternFill>
    </fill>
    <fill>
      <patternFill patternType="solid">
        <fgColor rgb="FFFFFF00"/>
        <bgColor indexed="64"/>
      </patternFill>
    </fill>
    <fill>
      <patternFill patternType="solid">
        <fgColor theme="9"/>
        <bgColor indexed="64"/>
      </patternFill>
    </fill>
    <fill>
      <patternFill patternType="solid">
        <fgColor indexed="65"/>
        <bgColor auto="1"/>
      </patternFill>
    </fill>
    <fill>
      <patternFill patternType="solid">
        <fgColor theme="0"/>
        <bgColor indexed="64"/>
      </patternFill>
    </fill>
    <fill>
      <patternFill patternType="solid">
        <fgColor theme="0"/>
        <bgColor auto="1"/>
      </patternFill>
    </fill>
    <fill>
      <patternFill patternType="solid">
        <fgColor theme="0" tint="-0.34998626667073579"/>
        <bgColor indexed="64"/>
      </patternFill>
    </fill>
    <fill>
      <patternFill patternType="solid">
        <fgColor rgb="FF009AAA"/>
        <bgColor indexed="64"/>
      </patternFill>
    </fill>
    <fill>
      <patternFill patternType="solid">
        <fgColor indexed="65"/>
        <bgColor theme="9"/>
      </patternFill>
    </fill>
    <fill>
      <patternFill patternType="solid">
        <fgColor rgb="FF009AAA"/>
        <bgColor theme="9"/>
      </patternFill>
    </fill>
    <fill>
      <patternFill patternType="solid">
        <fgColor auto="1"/>
        <bgColor theme="9"/>
      </patternFill>
    </fill>
    <fill>
      <patternFill patternType="solid">
        <fgColor rgb="FF009AAA"/>
        <bgColor theme="0" tint="-0.34998626667073579"/>
      </patternFill>
    </fill>
    <fill>
      <patternFill patternType="solid">
        <fgColor indexed="65"/>
        <bgColor theme="0" tint="-0.34998626667073579"/>
      </patternFill>
    </fill>
    <fill>
      <patternFill patternType="solid">
        <fgColor theme="0" tint="-0.34998626667073579"/>
        <bgColor theme="9"/>
      </patternFill>
    </fill>
    <fill>
      <patternFill patternType="solid">
        <fgColor theme="7" tint="0.59999389629810485"/>
        <bgColor indexed="64"/>
      </patternFill>
    </fill>
    <fill>
      <patternFill patternType="solid">
        <fgColor theme="6"/>
        <bgColor indexed="64"/>
      </patternFill>
    </fill>
  </fills>
  <borders count="96">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51"/>
      </left>
      <right style="thin">
        <color indexed="51"/>
      </right>
      <top/>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double">
        <color indexed="64"/>
      </left>
      <right style="double">
        <color indexed="64"/>
      </right>
      <top/>
      <bottom/>
      <diagonal/>
    </border>
    <border>
      <left/>
      <right/>
      <top/>
      <bottom style="medium">
        <color indexed="64"/>
      </bottom>
      <diagonal/>
    </border>
    <border>
      <left/>
      <right/>
      <top/>
      <bottom style="medium">
        <color indexed="18"/>
      </bottom>
      <diagonal/>
    </border>
    <border>
      <left/>
      <right/>
      <top/>
      <bottom style="thin">
        <color indexed="15"/>
      </bottom>
      <diagonal/>
    </border>
    <border>
      <left/>
      <right/>
      <top/>
      <bottom style="medium">
        <color indexed="15"/>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right style="thin">
        <color indexed="8"/>
      </right>
      <top style="thin">
        <color indexed="8"/>
      </top>
      <bottom/>
      <diagonal/>
    </border>
    <border>
      <left/>
      <right/>
      <top style="medium">
        <color indexed="15"/>
      </top>
      <bottom/>
      <diagonal/>
    </border>
    <border>
      <left/>
      <right/>
      <top/>
      <bottom style="thick">
        <color indexed="29"/>
      </bottom>
      <diagonal/>
    </border>
    <border>
      <left/>
      <right/>
      <top/>
      <bottom style="thick">
        <color indexed="44"/>
      </bottom>
      <diagonal/>
    </border>
    <border>
      <left/>
      <right/>
      <top/>
      <bottom style="medium">
        <color indexed="44"/>
      </bottom>
      <diagonal/>
    </border>
    <border>
      <left/>
      <right/>
      <top/>
      <bottom style="double">
        <color indexed="28"/>
      </bottom>
      <diagonal/>
    </border>
    <border>
      <left/>
      <right/>
      <top style="medium">
        <color indexed="18"/>
      </top>
      <bottom/>
      <diagonal/>
    </border>
    <border>
      <left style="medium">
        <color indexed="64"/>
      </left>
      <right style="thin">
        <color indexed="64"/>
      </right>
      <top/>
      <bottom/>
      <diagonal/>
    </border>
    <border>
      <left/>
      <right/>
      <top style="thin">
        <color indexed="29"/>
      </top>
      <bottom style="double">
        <color indexed="29"/>
      </bottom>
      <diagonal/>
    </border>
    <border>
      <left/>
      <right/>
      <top style="thin">
        <color indexed="15"/>
      </top>
      <bottom/>
      <diagonal/>
    </border>
    <border>
      <left/>
      <right style="double">
        <color indexed="64"/>
      </right>
      <top/>
      <bottom/>
      <diagonal/>
    </border>
    <border>
      <left style="double">
        <color rgb="FFC00000"/>
      </left>
      <right style="double">
        <color rgb="FFC00000"/>
      </right>
      <top/>
      <bottom style="double">
        <color rgb="FFC00000"/>
      </bottom>
      <diagonal/>
    </border>
    <border>
      <left style="medium">
        <color rgb="FFFFFFFF"/>
      </left>
      <right style="medium">
        <color rgb="FFFFFFFF"/>
      </right>
      <top style="medium">
        <color rgb="FFFFFFFF"/>
      </top>
      <bottom/>
      <diagonal/>
    </border>
    <border>
      <left/>
      <right style="medium">
        <color rgb="FFFFFFFF"/>
      </right>
      <top style="medium">
        <color rgb="FFFFFFFF"/>
      </top>
      <bottom/>
      <diagonal/>
    </border>
    <border>
      <left style="medium">
        <color rgb="FF009AAA"/>
      </left>
      <right style="medium">
        <color rgb="FF009AAA"/>
      </right>
      <top/>
      <bottom style="medium">
        <color rgb="FF009AAA"/>
      </bottom>
      <diagonal/>
    </border>
    <border>
      <left style="medium">
        <color rgb="FF009AAA"/>
      </left>
      <right style="medium">
        <color rgb="FF009AAA"/>
      </right>
      <top style="medium">
        <color rgb="FF009AAA"/>
      </top>
      <bottom style="medium">
        <color rgb="FF009AAA"/>
      </bottom>
      <diagonal/>
    </border>
    <border>
      <left style="medium">
        <color rgb="FF009AAA"/>
      </left>
      <right style="medium">
        <color rgb="FF009AAA"/>
      </right>
      <top style="medium">
        <color rgb="FF009AAA"/>
      </top>
      <bottom/>
      <diagonal/>
    </border>
    <border>
      <left style="medium">
        <color rgb="FF009AAA"/>
      </left>
      <right style="medium">
        <color rgb="FF009AAA"/>
      </right>
      <top/>
      <bottom/>
      <diagonal/>
    </border>
    <border>
      <left style="medium">
        <color indexed="64"/>
      </left>
      <right style="medium">
        <color indexed="64"/>
      </right>
      <top style="medium">
        <color indexed="64"/>
      </top>
      <bottom style="medium">
        <color indexed="64"/>
      </bottom>
      <diagonal/>
    </border>
    <border>
      <left style="medium">
        <color rgb="FF009AAA"/>
      </left>
      <right/>
      <top style="medium">
        <color rgb="FF009AAA"/>
      </top>
      <bottom style="medium">
        <color rgb="FF009AAA"/>
      </bottom>
      <diagonal/>
    </border>
    <border>
      <left/>
      <right style="medium">
        <color rgb="FF009AAA"/>
      </right>
      <top style="medium">
        <color rgb="FF009AAA"/>
      </top>
      <bottom style="medium">
        <color rgb="FF009AAA"/>
      </bottom>
      <diagonal/>
    </border>
    <border>
      <left style="medium">
        <color indexed="64"/>
      </left>
      <right style="medium">
        <color rgb="FF009AAA"/>
      </right>
      <top style="medium">
        <color indexed="64"/>
      </top>
      <bottom style="medium">
        <color indexed="64"/>
      </bottom>
      <diagonal/>
    </border>
    <border>
      <left style="medium">
        <color rgb="FF009AAA"/>
      </left>
      <right style="medium">
        <color indexed="64"/>
      </right>
      <top style="medium">
        <color indexed="64"/>
      </top>
      <bottom style="medium">
        <color indexed="64"/>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diagonal/>
    </border>
    <border>
      <left style="medium">
        <color rgb="FFFFFFFF"/>
      </left>
      <right style="medium">
        <color rgb="FFFFFFFF"/>
      </right>
      <top/>
      <bottom/>
      <diagonal/>
    </border>
    <border>
      <left/>
      <right/>
      <top style="medium">
        <color rgb="FF009AAA"/>
      </top>
      <bottom style="medium">
        <color rgb="FF009AAA"/>
      </bottom>
      <diagonal/>
    </border>
    <border>
      <left style="medium">
        <color rgb="FF009AAA"/>
      </left>
      <right/>
      <top/>
      <bottom style="medium">
        <color rgb="FF009AAA"/>
      </bottom>
      <diagonal/>
    </border>
    <border>
      <left/>
      <right/>
      <top/>
      <bottom style="medium">
        <color rgb="FF009AAA"/>
      </bottom>
      <diagonal/>
    </border>
    <border>
      <left/>
      <right style="medium">
        <color rgb="FF009AAA"/>
      </right>
      <top/>
      <bottom style="medium">
        <color rgb="FF009AAA"/>
      </bottom>
      <diagonal/>
    </border>
    <border>
      <left/>
      <right/>
      <top style="medium">
        <color rgb="FFFFFFFF"/>
      </top>
      <bottom/>
      <diagonal/>
    </border>
    <border>
      <left style="double">
        <color rgb="FFC00000"/>
      </left>
      <right/>
      <top style="double">
        <color rgb="FFC00000"/>
      </top>
      <bottom/>
      <diagonal/>
    </border>
    <border>
      <left/>
      <right style="medium">
        <color rgb="FFFFFFFF"/>
      </right>
      <top style="double">
        <color rgb="FFC00000"/>
      </top>
      <bottom/>
      <diagonal/>
    </border>
    <border>
      <left style="medium">
        <color rgb="FFFFFFFF"/>
      </left>
      <right style="medium">
        <color rgb="FFFFFFFF"/>
      </right>
      <top style="double">
        <color rgb="FFC00000"/>
      </top>
      <bottom/>
      <diagonal/>
    </border>
    <border>
      <left style="medium">
        <color rgb="FFFFFFFF"/>
      </left>
      <right style="double">
        <color rgb="FFC00000"/>
      </right>
      <top style="double">
        <color rgb="FFC00000"/>
      </top>
      <bottom/>
      <diagonal/>
    </border>
    <border>
      <left style="double">
        <color rgb="FFC00000"/>
      </left>
      <right style="medium">
        <color rgb="FFFFFFFF"/>
      </right>
      <top/>
      <bottom/>
      <diagonal/>
    </border>
    <border>
      <left style="medium">
        <color rgb="FFFFFFFF"/>
      </left>
      <right style="double">
        <color rgb="FFC00000"/>
      </right>
      <top style="medium">
        <color rgb="FFFFFFFF"/>
      </top>
      <bottom/>
      <diagonal/>
    </border>
    <border>
      <left style="double">
        <color rgb="FFC00000"/>
      </left>
      <right style="medium">
        <color rgb="FFFFFFFF"/>
      </right>
      <top style="medium">
        <color rgb="FFFFFFFF"/>
      </top>
      <bottom/>
      <diagonal/>
    </border>
    <border>
      <left style="medium">
        <color rgb="FF009AAA"/>
      </left>
      <right style="double">
        <color rgb="FFC00000"/>
      </right>
      <top/>
      <bottom style="medium">
        <color rgb="FF009AAA"/>
      </bottom>
      <diagonal/>
    </border>
    <border>
      <left style="double">
        <color rgb="FFC00000"/>
      </left>
      <right style="medium">
        <color rgb="FFFFFFFF"/>
      </right>
      <top style="medium">
        <color rgb="FFFFFFFF"/>
      </top>
      <bottom style="double">
        <color rgb="FFC00000"/>
      </bottom>
      <diagonal/>
    </border>
    <border>
      <left style="medium">
        <color rgb="FF009AAA"/>
      </left>
      <right style="medium">
        <color rgb="FF009AAA"/>
      </right>
      <top/>
      <bottom style="double">
        <color rgb="FFC00000"/>
      </bottom>
      <diagonal/>
    </border>
    <border>
      <left style="medium">
        <color rgb="FF009AAA"/>
      </left>
      <right style="double">
        <color rgb="FFC00000"/>
      </right>
      <top/>
      <bottom style="double">
        <color rgb="FFC00000"/>
      </bottom>
      <diagonal/>
    </border>
    <border>
      <left style="double">
        <color rgb="FFC00000"/>
      </left>
      <right style="double">
        <color rgb="FFC00000"/>
      </right>
      <top style="double">
        <color rgb="FFC00000"/>
      </top>
      <bottom/>
      <diagonal/>
    </border>
    <border>
      <left style="double">
        <color rgb="FFC00000"/>
      </left>
      <right style="double">
        <color rgb="FFC00000"/>
      </right>
      <top style="medium">
        <color rgb="FFFFFFFF"/>
      </top>
      <bottom/>
      <diagonal/>
    </border>
    <border>
      <left style="medium">
        <color rgb="FFFFFFFF"/>
      </left>
      <right style="medium">
        <color rgb="FF009AAA"/>
      </right>
      <top style="medium">
        <color rgb="FFFFFFFF"/>
      </top>
      <bottom style="medium">
        <color rgb="FFFFFFFF"/>
      </bottom>
      <diagonal/>
    </border>
    <border>
      <left style="thin">
        <color indexed="64"/>
      </left>
      <right style="medium">
        <color rgb="FF009AAA"/>
      </right>
      <top style="thin">
        <color indexed="64"/>
      </top>
      <bottom style="thin">
        <color indexed="64"/>
      </bottom>
      <diagonal/>
    </border>
    <border>
      <left style="medium">
        <color rgb="FF009AAA"/>
      </left>
      <right style="thin">
        <color indexed="64"/>
      </right>
      <top style="thin">
        <color indexed="64"/>
      </top>
      <bottom style="thin">
        <color indexed="64"/>
      </bottom>
      <diagonal/>
    </border>
    <border>
      <left style="medium">
        <color rgb="FF009AAA"/>
      </left>
      <right/>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rgb="FFFFFFFF"/>
      </left>
      <right/>
      <top/>
      <bottom/>
      <diagonal/>
    </border>
    <border>
      <left style="medium">
        <color theme="6"/>
      </left>
      <right style="medium">
        <color rgb="FFFFFFFF"/>
      </right>
      <top style="medium">
        <color theme="6"/>
      </top>
      <bottom/>
      <diagonal/>
    </border>
    <border>
      <left/>
      <right style="medium">
        <color rgb="FFFFFFFF"/>
      </right>
      <top style="medium">
        <color theme="6"/>
      </top>
      <bottom/>
      <diagonal/>
    </border>
    <border>
      <left style="medium">
        <color rgb="FFFFFFFF"/>
      </left>
      <right style="medium">
        <color rgb="FFFFFFFF"/>
      </right>
      <top style="medium">
        <color theme="6"/>
      </top>
      <bottom/>
      <diagonal/>
    </border>
    <border>
      <left/>
      <right style="medium">
        <color theme="6"/>
      </right>
      <top style="medium">
        <color theme="6"/>
      </top>
      <bottom/>
      <diagonal/>
    </border>
    <border>
      <left style="medium">
        <color theme="6"/>
      </left>
      <right/>
      <top/>
      <bottom/>
      <diagonal/>
    </border>
    <border>
      <left/>
      <right/>
      <top style="medium">
        <color theme="6"/>
      </top>
      <bottom/>
      <diagonal/>
    </border>
    <border>
      <left style="medium">
        <color theme="6"/>
      </left>
      <right style="medium">
        <color theme="6"/>
      </right>
      <top style="medium">
        <color theme="6"/>
      </top>
      <bottom style="medium">
        <color theme="6"/>
      </bottom>
      <diagonal/>
    </border>
    <border>
      <left style="medium">
        <color theme="6"/>
      </left>
      <right style="medium">
        <color theme="6"/>
      </right>
      <top style="medium">
        <color theme="0"/>
      </top>
      <bottom style="medium">
        <color theme="6"/>
      </bottom>
      <diagonal/>
    </border>
    <border>
      <left style="medium">
        <color theme="6"/>
      </left>
      <right/>
      <top style="medium">
        <color theme="6"/>
      </top>
      <bottom style="medium">
        <color theme="6"/>
      </bottom>
      <diagonal/>
    </border>
    <border>
      <left style="medium">
        <color theme="6"/>
      </left>
      <right/>
      <top style="medium">
        <color theme="6"/>
      </top>
      <bottom/>
      <diagonal/>
    </border>
    <border>
      <left style="medium">
        <color rgb="FFFFFFFF"/>
      </left>
      <right style="medium">
        <color theme="6"/>
      </right>
      <top style="medium">
        <color theme="6"/>
      </top>
      <bottom/>
      <diagonal/>
    </border>
    <border>
      <left style="medium">
        <color theme="5"/>
      </left>
      <right style="medium">
        <color theme="5"/>
      </right>
      <top style="medium">
        <color theme="5"/>
      </top>
      <bottom style="medium">
        <color theme="5"/>
      </bottom>
      <diagonal/>
    </border>
  </borders>
  <cellStyleXfs count="44054">
    <xf numFmtId="0" fontId="0" fillId="0" borderId="0"/>
    <xf numFmtId="0" fontId="18" fillId="0" borderId="0"/>
    <xf numFmtId="0" fontId="18" fillId="0" borderId="0"/>
    <xf numFmtId="0" fontId="42" fillId="27" borderId="0" applyNumberFormat="0" applyBorder="0" applyAlignment="0" applyProtection="0"/>
    <xf numFmtId="0" fontId="22" fillId="2" borderId="0" applyNumberFormat="0" applyBorder="0" applyAlignment="0" applyProtection="0"/>
    <xf numFmtId="0" fontId="42" fillId="27"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7" borderId="0" applyNumberFormat="0" applyBorder="0" applyAlignment="0" applyProtection="0"/>
    <xf numFmtId="0" fontId="42" fillId="28" borderId="0" applyNumberFormat="0" applyBorder="0" applyAlignment="0" applyProtection="0"/>
    <xf numFmtId="0" fontId="22" fillId="3" borderId="0" applyNumberFormat="0" applyBorder="0" applyAlignment="0" applyProtection="0"/>
    <xf numFmtId="0" fontId="42" fillId="28"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22" fillId="4" borderId="0" applyNumberFormat="0" applyBorder="0" applyAlignment="0" applyProtection="0"/>
    <xf numFmtId="0" fontId="42" fillId="29"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22" fillId="5" borderId="0" applyNumberFormat="0" applyBorder="0" applyAlignment="0" applyProtection="0"/>
    <xf numFmtId="0" fontId="42" fillId="30"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22" fillId="6" borderId="0" applyNumberFormat="0" applyBorder="0" applyAlignment="0" applyProtection="0"/>
    <xf numFmtId="0" fontId="42" fillId="31"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xf numFmtId="0" fontId="22" fillId="7" borderId="0" applyNumberFormat="0" applyBorder="0" applyAlignment="0" applyProtection="0"/>
    <xf numFmtId="0" fontId="42" fillId="3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22" fillId="8" borderId="0" applyNumberFormat="0" applyBorder="0" applyAlignment="0" applyProtection="0"/>
    <xf numFmtId="0" fontId="42" fillId="33"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3" borderId="0" applyNumberFormat="0" applyBorder="0" applyAlignment="0" applyProtection="0"/>
    <xf numFmtId="0" fontId="42" fillId="34" borderId="0" applyNumberFormat="0" applyBorder="0" applyAlignment="0" applyProtection="0"/>
    <xf numFmtId="0" fontId="22" fillId="9" borderId="0" applyNumberFormat="0" applyBorder="0" applyAlignment="0" applyProtection="0"/>
    <xf numFmtId="0" fontId="42" fillId="3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4" borderId="0" applyNumberFormat="0" applyBorder="0" applyAlignment="0" applyProtection="0"/>
    <xf numFmtId="0" fontId="42" fillId="35" borderId="0" applyNumberFormat="0" applyBorder="0" applyAlignment="0" applyProtection="0"/>
    <xf numFmtId="0" fontId="22" fillId="10" borderId="0" applyNumberFormat="0" applyBorder="0" applyAlignment="0" applyProtection="0"/>
    <xf numFmtId="0" fontId="42" fillId="35"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5" borderId="0" applyNumberFormat="0" applyBorder="0" applyAlignment="0" applyProtection="0"/>
    <xf numFmtId="0" fontId="42" fillId="36" borderId="0" applyNumberFormat="0" applyBorder="0" applyAlignment="0" applyProtection="0"/>
    <xf numFmtId="0" fontId="22" fillId="5" borderId="0" applyNumberFormat="0" applyBorder="0" applyAlignment="0" applyProtection="0"/>
    <xf numFmtId="0" fontId="42"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6" borderId="0" applyNumberFormat="0" applyBorder="0" applyAlignment="0" applyProtection="0"/>
    <xf numFmtId="0" fontId="42" fillId="37" borderId="0" applyNumberFormat="0" applyBorder="0" applyAlignment="0" applyProtection="0"/>
    <xf numFmtId="0" fontId="22" fillId="8" borderId="0" applyNumberFormat="0" applyBorder="0" applyAlignment="0" applyProtection="0"/>
    <xf numFmtId="0" fontId="42" fillId="3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7" borderId="0" applyNumberFormat="0" applyBorder="0" applyAlignment="0" applyProtection="0"/>
    <xf numFmtId="0" fontId="42" fillId="38" borderId="0" applyNumberFormat="0" applyBorder="0" applyAlignment="0" applyProtection="0"/>
    <xf numFmtId="0" fontId="22" fillId="11" borderId="0" applyNumberFormat="0" applyBorder="0" applyAlignment="0" applyProtection="0"/>
    <xf numFmtId="0" fontId="42" fillId="38"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42" fillId="38"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43" fillId="3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43" fillId="4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43" fillId="41"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43" fillId="42"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43" fillId="43"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43" fillId="4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43" fillId="45"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43" fillId="46"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43" fillId="47"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43" fillId="48"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43" fillId="4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43" fillId="50" borderId="0" applyNumberFormat="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4" fillId="0" borderId="0" applyNumberFormat="0" applyFill="0" applyBorder="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45" fillId="51" borderId="16" applyNumberFormat="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46" fillId="0" borderId="17" applyNumberFormat="0" applyFill="0" applyAlignment="0" applyProtection="0"/>
    <xf numFmtId="0" fontId="42" fillId="52" borderId="18" applyNumberFormat="0" applyFont="0" applyAlignment="0" applyProtection="0"/>
    <xf numFmtId="0" fontId="22" fillId="21" borderId="3" applyNumberFormat="0" applyFont="0" applyAlignment="0" applyProtection="0"/>
    <xf numFmtId="0" fontId="42" fillId="52" borderId="18"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42" fillId="52" borderId="18" applyNumberFormat="0" applyFont="0" applyAlignment="0" applyProtection="0"/>
    <xf numFmtId="0" fontId="42" fillId="52" borderId="18"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42" fillId="52" borderId="18"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42" fillId="52" borderId="18" applyNumberFormat="0" applyFont="0" applyAlignment="0" applyProtection="0"/>
    <xf numFmtId="0" fontId="42" fillId="52" borderId="18" applyNumberFormat="0" applyFont="0" applyAlignment="0" applyProtection="0"/>
    <xf numFmtId="0" fontId="42" fillId="52" borderId="18" applyNumberFormat="0" applyFon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47" fillId="53" borderId="16" applyNumberFormat="0" applyAlignment="0" applyProtection="0"/>
    <xf numFmtId="44" fontId="16" fillId="0" borderId="0" applyFont="0" applyFill="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8" fillId="54" borderId="0" applyNumberFormat="0" applyBorder="0" applyAlignment="0" applyProtection="0"/>
    <xf numFmtId="43" fontId="16" fillId="0" borderId="0" applyFont="0" applyFill="0" applyBorder="0" applyAlignment="0" applyProtection="0"/>
    <xf numFmtId="43" fontId="18"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44" fontId="18" fillId="0" borderId="0" applyFont="0" applyFill="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49" fillId="55" borderId="0" applyNumberFormat="0" applyBorder="0" applyAlignment="0" applyProtection="0"/>
    <xf numFmtId="0" fontId="19"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9" fillId="0" borderId="0"/>
    <xf numFmtId="0" fontId="19" fillId="0" borderId="0"/>
    <xf numFmtId="0" fontId="19" fillId="0" borderId="0"/>
    <xf numFmtId="0" fontId="19" fillId="0" borderId="0"/>
    <xf numFmtId="0" fontId="42" fillId="0" borderId="0"/>
    <xf numFmtId="0" fontId="42" fillId="0" borderId="0"/>
    <xf numFmtId="0" fontId="42" fillId="0" borderId="0"/>
    <xf numFmtId="0" fontId="42" fillId="0" borderId="0"/>
    <xf numFmtId="0" fontId="42"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9" fillId="0" borderId="0"/>
    <xf numFmtId="0" fontId="19" fillId="0" borderId="0"/>
    <xf numFmtId="0" fontId="19" fillId="0" borderId="0"/>
    <xf numFmtId="0" fontId="18" fillId="0" borderId="0"/>
    <xf numFmtId="0" fontId="19" fillId="0" borderId="0"/>
    <xf numFmtId="0" fontId="18" fillId="0" borderId="0"/>
    <xf numFmtId="0" fontId="19" fillId="0" borderId="0"/>
    <xf numFmtId="0" fontId="19" fillId="0" borderId="0"/>
    <xf numFmtId="0" fontId="19" fillId="0" borderId="0"/>
    <xf numFmtId="0" fontId="19" fillId="0" borderId="0"/>
    <xf numFmtId="0" fontId="19" fillId="0" borderId="0"/>
    <xf numFmtId="0" fontId="18" fillId="0" borderId="0"/>
    <xf numFmtId="0" fontId="19" fillId="0" borderId="0"/>
    <xf numFmtId="0" fontId="18" fillId="0" borderId="0"/>
    <xf numFmtId="0" fontId="18" fillId="0" borderId="0"/>
    <xf numFmtId="0" fontId="18" fillId="0" borderId="0"/>
    <xf numFmtId="0" fontId="19"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9" fillId="0" borderId="0"/>
    <xf numFmtId="0" fontId="18" fillId="0" borderId="0"/>
    <xf numFmtId="0" fontId="19" fillId="0" borderId="0"/>
    <xf numFmtId="0" fontId="18" fillId="0" borderId="0"/>
    <xf numFmtId="0" fontId="18" fillId="0" borderId="0"/>
    <xf numFmtId="0" fontId="18" fillId="0" borderId="0"/>
    <xf numFmtId="0" fontId="18" fillId="0" borderId="0"/>
    <xf numFmtId="0" fontId="18" fillId="0" borderId="0"/>
    <xf numFmtId="0" fontId="22" fillId="0" borderId="0"/>
    <xf numFmtId="0" fontId="18" fillId="0" borderId="0"/>
    <xf numFmtId="0" fontId="22" fillId="0" borderId="0"/>
    <xf numFmtId="0" fontId="42" fillId="0" borderId="0"/>
    <xf numFmtId="0" fontId="42" fillId="0" borderId="0"/>
    <xf numFmtId="0" fontId="19" fillId="0" borderId="0"/>
    <xf numFmtId="0" fontId="22" fillId="0" borderId="0"/>
    <xf numFmtId="0" fontId="19" fillId="0" borderId="0"/>
    <xf numFmtId="0" fontId="19" fillId="0" borderId="0"/>
    <xf numFmtId="0" fontId="20" fillId="0" borderId="0"/>
    <xf numFmtId="0" fontId="22" fillId="0" borderId="0"/>
    <xf numFmtId="0" fontId="42" fillId="0" borderId="0"/>
    <xf numFmtId="0" fontId="42" fillId="0" borderId="0"/>
    <xf numFmtId="0" fontId="42"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9"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18"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18" fillId="0" borderId="0"/>
    <xf numFmtId="0" fontId="18" fillId="0" borderId="0"/>
    <xf numFmtId="0" fontId="18" fillId="0" borderId="0"/>
    <xf numFmtId="9" fontId="16"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20"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8"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21"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9"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19" fillId="0" borderId="0" applyFont="0" applyFill="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50" fillId="56" borderId="0" applyNumberFormat="0" applyBorder="0" applyAlignment="0" applyProtection="0"/>
    <xf numFmtId="49" fontId="40" fillId="23" borderId="4"/>
    <xf numFmtId="49" fontId="40" fillId="23" borderId="0"/>
    <xf numFmtId="0" fontId="41" fillId="23" borderId="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51" fillId="51" borderId="19"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3" fillId="0" borderId="0" applyNumberFormat="0" applyFill="0" applyBorder="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54" fillId="0" borderId="20"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55" fillId="0" borderId="21"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56" fillId="0" borderId="22"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6" fillId="0" borderId="0" applyNumberFormat="0" applyFill="0" applyBorder="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57" fillId="0" borderId="23" applyNumberFormat="0" applyFill="0" applyAlignment="0" applyProtection="0"/>
    <xf numFmtId="0" fontId="38" fillId="24" borderId="10" applyNumberFormat="0" applyAlignment="0" applyProtection="0"/>
    <xf numFmtId="0" fontId="38" fillId="24" borderId="10" applyNumberFormat="0" applyAlignment="0" applyProtection="0"/>
    <xf numFmtId="0" fontId="38" fillId="24" borderId="10" applyNumberFormat="0" applyAlignment="0" applyProtection="0"/>
    <xf numFmtId="0" fontId="58" fillId="57" borderId="24" applyNumberFormat="0" applyAlignment="0" applyProtection="0"/>
    <xf numFmtId="0" fontId="16" fillId="0" borderId="0"/>
    <xf numFmtId="0" fontId="16" fillId="0" borderId="0"/>
    <xf numFmtId="9" fontId="16"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5" fillId="27" borderId="0" applyNumberFormat="0" applyBorder="0" applyAlignment="0" applyProtection="0"/>
    <xf numFmtId="0" fontId="15"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15"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15" fillId="37" borderId="0" applyNumberFormat="0" applyBorder="0" applyAlignment="0" applyProtection="0"/>
    <xf numFmtId="0" fontId="15" fillId="38"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20" borderId="1" applyNumberFormat="0" applyAlignment="0" applyProtection="0"/>
    <xf numFmtId="168" fontId="25" fillId="20" borderId="1" applyNumberFormat="0" applyAlignment="0" applyProtection="0"/>
    <xf numFmtId="168" fontId="25" fillId="20" borderId="1" applyNumberFormat="0" applyAlignment="0" applyProtection="0"/>
    <xf numFmtId="168" fontId="25" fillId="20" borderId="1" applyNumberFormat="0" applyAlignment="0" applyProtection="0"/>
    <xf numFmtId="0" fontId="61" fillId="20" borderId="1" applyNumberFormat="0" applyAlignment="0" applyProtection="0"/>
    <xf numFmtId="0" fontId="61" fillId="20" borderId="1" applyNumberFormat="0" applyAlignment="0" applyProtection="0"/>
    <xf numFmtId="0" fontId="61" fillId="20" borderId="1" applyNumberFormat="0" applyAlignment="0" applyProtection="0"/>
    <xf numFmtId="0" fontId="26" fillId="0" borderId="2" applyNumberFormat="0" applyFill="0" applyAlignment="0" applyProtection="0"/>
    <xf numFmtId="0" fontId="15" fillId="52" borderId="18" applyNumberFormat="0" applyFont="0" applyAlignment="0" applyProtection="0"/>
    <xf numFmtId="0" fontId="22" fillId="52" borderId="18" applyNumberFormat="0" applyFont="0" applyAlignment="0" applyProtection="0"/>
    <xf numFmtId="0" fontId="15" fillId="52" borderId="18" applyNumberFormat="0" applyFont="0" applyAlignment="0" applyProtection="0"/>
    <xf numFmtId="0" fontId="22" fillId="52" borderId="18" applyNumberFormat="0" applyFont="0" applyAlignment="0" applyProtection="0"/>
    <xf numFmtId="0" fontId="15" fillId="52" borderId="18" applyNumberFormat="0" applyFont="0" applyAlignment="0" applyProtection="0"/>
    <xf numFmtId="0" fontId="22" fillId="52" borderId="18" applyNumberFormat="0" applyFont="0" applyAlignment="0" applyProtection="0"/>
    <xf numFmtId="0" fontId="22" fillId="52" borderId="18" applyNumberFormat="0" applyFont="0" applyAlignment="0" applyProtection="0"/>
    <xf numFmtId="168" fontId="22" fillId="21" borderId="3" applyNumberFormat="0" applyFont="0" applyAlignment="0" applyProtection="0"/>
    <xf numFmtId="168" fontId="22" fillId="21" borderId="3" applyNumberFormat="0" applyFont="0" applyAlignment="0" applyProtection="0"/>
    <xf numFmtId="168" fontId="22" fillId="21" borderId="3" applyNumberFormat="0" applyFont="0" applyAlignment="0" applyProtection="0"/>
    <xf numFmtId="0" fontId="22" fillId="52" borderId="18" applyNumberFormat="0" applyFont="0" applyAlignment="0" applyProtection="0"/>
    <xf numFmtId="0" fontId="15" fillId="52" borderId="18" applyNumberFormat="0" applyFont="0" applyAlignment="0" applyProtection="0"/>
    <xf numFmtId="0" fontId="22" fillId="52" borderId="18" applyNumberFormat="0" applyFont="0" applyAlignment="0" applyProtection="0"/>
    <xf numFmtId="0" fontId="15" fillId="52" borderId="18" applyNumberFormat="0" applyFont="0" applyAlignment="0" applyProtection="0"/>
    <xf numFmtId="0" fontId="22" fillId="52" borderId="18" applyNumberFormat="0" applyFont="0" applyAlignment="0" applyProtection="0"/>
    <xf numFmtId="0" fontId="15" fillId="52" borderId="18" applyNumberFormat="0" applyFont="0" applyAlignment="0" applyProtection="0"/>
    <xf numFmtId="0" fontId="22" fillId="52" borderId="18" applyNumberFormat="0" applyFont="0" applyAlignment="0" applyProtection="0"/>
    <xf numFmtId="0" fontId="15" fillId="52" borderId="18" applyNumberFormat="0" applyFont="0" applyAlignment="0" applyProtection="0"/>
    <xf numFmtId="0" fontId="22" fillId="52" borderId="18" applyNumberFormat="0" applyFont="0" applyAlignment="0" applyProtection="0"/>
    <xf numFmtId="0" fontId="15" fillId="52" borderId="18"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27" fillId="7" borderId="1" applyNumberFormat="0" applyAlignment="0" applyProtection="0"/>
    <xf numFmtId="168" fontId="27" fillId="7" borderId="1" applyNumberFormat="0" applyAlignment="0" applyProtection="0"/>
    <xf numFmtId="168" fontId="27" fillId="7" borderId="1" applyNumberFormat="0" applyAlignment="0" applyProtection="0"/>
    <xf numFmtId="168" fontId="27" fillId="7" borderId="1" applyNumberFormat="0" applyAlignment="0" applyProtection="0"/>
    <xf numFmtId="0" fontId="62" fillId="7" borderId="1" applyNumberFormat="0" applyAlignment="0" applyProtection="0"/>
    <xf numFmtId="0" fontId="62" fillId="7" borderId="1" applyNumberFormat="0" applyAlignment="0" applyProtection="0"/>
    <xf numFmtId="0" fontId="62" fillId="7" borderId="1" applyNumberFormat="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8" fillId="3" borderId="0" applyNumberFormat="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37" fontId="63"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44" fontId="16" fillId="0" borderId="0" applyFont="0" applyFill="0" applyBorder="0" applyAlignment="0" applyProtection="0"/>
    <xf numFmtId="0" fontId="29" fillId="22" borderId="0" applyNumberFormat="0" applyBorder="0" applyAlignment="0" applyProtection="0"/>
    <xf numFmtId="170" fontId="16" fillId="0" borderId="25"/>
    <xf numFmtId="0" fontId="16" fillId="0" borderId="0"/>
    <xf numFmtId="0" fontId="16" fillId="0" borderId="0"/>
    <xf numFmtId="0" fontId="15" fillId="0" borderId="0"/>
    <xf numFmtId="0" fontId="15" fillId="0" borderId="0"/>
    <xf numFmtId="0" fontId="15" fillId="0" borderId="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9"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9" fontId="22" fillId="0" borderId="0" applyFont="0" applyFill="0" applyBorder="0" applyAlignment="0" applyProtection="0"/>
    <xf numFmtId="9" fontId="15" fillId="0" borderId="0" applyFont="0" applyFill="0" applyBorder="0" applyAlignment="0" applyProtection="0"/>
    <xf numFmtId="0" fontId="30" fillId="4" borderId="0" applyNumberFormat="0" applyBorder="0" applyAlignment="0" applyProtection="0"/>
    <xf numFmtId="0" fontId="31" fillId="20" borderId="5" applyNumberFormat="0" applyAlignment="0" applyProtection="0"/>
    <xf numFmtId="168" fontId="31" fillId="20" borderId="5" applyNumberFormat="0" applyAlignment="0" applyProtection="0"/>
    <xf numFmtId="168" fontId="31" fillId="20" borderId="5" applyNumberFormat="0" applyAlignment="0" applyProtection="0"/>
    <xf numFmtId="168" fontId="31" fillId="20" borderId="5" applyNumberFormat="0" applyAlignment="0" applyProtection="0"/>
    <xf numFmtId="0" fontId="64" fillId="20" borderId="5" applyNumberFormat="0" applyAlignment="0" applyProtection="0"/>
    <xf numFmtId="0" fontId="64" fillId="20" borderId="5" applyNumberFormat="0" applyAlignment="0" applyProtection="0"/>
    <xf numFmtId="0" fontId="64" fillId="20"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68" fontId="37" fillId="0" borderId="9" applyNumberFormat="0" applyFill="0" applyAlignment="0" applyProtection="0"/>
    <xf numFmtId="168" fontId="37" fillId="0" borderId="9" applyNumberFormat="0" applyFill="0" applyAlignment="0" applyProtection="0"/>
    <xf numFmtId="168" fontId="37" fillId="0" borderId="9" applyNumberFormat="0" applyFill="0" applyAlignment="0" applyProtection="0"/>
    <xf numFmtId="0" fontId="65" fillId="0" borderId="9" applyNumberFormat="0" applyFill="0" applyAlignment="0" applyProtection="0"/>
    <xf numFmtId="0" fontId="65" fillId="0" borderId="9" applyNumberFormat="0" applyFill="0" applyAlignment="0" applyProtection="0"/>
    <xf numFmtId="0" fontId="65" fillId="0" borderId="9" applyNumberFormat="0" applyFill="0" applyAlignment="0" applyProtection="0"/>
    <xf numFmtId="0" fontId="38" fillId="24" borderId="10" applyNumberFormat="0" applyAlignment="0" applyProtection="0"/>
    <xf numFmtId="0" fontId="16" fillId="0" borderId="0"/>
    <xf numFmtId="0" fontId="16" fillId="0" borderId="0"/>
    <xf numFmtId="0" fontId="16" fillId="0" borderId="0"/>
    <xf numFmtId="0" fontId="16" fillId="0" borderId="0"/>
    <xf numFmtId="169" fontId="16" fillId="0" borderId="0" applyFont="0" applyFill="0" applyBorder="0" applyAlignment="0" applyProtection="0"/>
    <xf numFmtId="16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0" fontId="16" fillId="0" borderId="0"/>
    <xf numFmtId="9" fontId="14" fillId="0" borderId="0"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167" fontId="67" fillId="0" borderId="0" applyFont="0" applyFill="0" applyBorder="0" applyAlignment="0" applyProtection="0">
      <alignment horizontal="center"/>
    </xf>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0" fontId="68" fillId="0" borderId="27" applyNumberFormat="0" applyFill="0" applyProtection="0">
      <alignment horizontal="center"/>
    </xf>
    <xf numFmtId="172" fontId="39" fillId="0" borderId="14" applyFont="0" applyFill="0" applyBorder="0" applyAlignment="0" applyProtection="0"/>
    <xf numFmtId="172" fontId="39" fillId="0" borderId="14" applyFont="0" applyFill="0" applyBorder="0" applyAlignment="0" applyProtection="0"/>
    <xf numFmtId="172" fontId="39" fillId="0" borderId="14" applyFont="0" applyFill="0" applyBorder="0" applyAlignment="0" applyProtection="0"/>
    <xf numFmtId="172" fontId="39" fillId="0" borderId="14" applyFont="0" applyFill="0" applyBorder="0" applyAlignment="0" applyProtection="0"/>
    <xf numFmtId="172" fontId="39" fillId="0" borderId="14" applyFont="0" applyFill="0" applyBorder="0" applyAlignment="0" applyProtection="0"/>
    <xf numFmtId="172" fontId="39" fillId="0" borderId="14" applyFont="0" applyFill="0" applyBorder="0" applyAlignment="0" applyProtection="0"/>
    <xf numFmtId="172" fontId="39" fillId="0" borderId="14" applyFont="0" applyFill="0" applyBorder="0" applyAlignment="0" applyProtection="0"/>
    <xf numFmtId="172" fontId="39" fillId="0" borderId="14" applyFont="0" applyFill="0" applyBorder="0" applyAlignment="0" applyProtection="0"/>
    <xf numFmtId="172" fontId="39" fillId="0" borderId="14" applyFont="0" applyFill="0" applyBorder="0" applyAlignment="0" applyProtection="0"/>
    <xf numFmtId="172" fontId="39" fillId="0" borderId="14" applyFont="0" applyFill="0" applyBorder="0" applyAlignment="0" applyProtection="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9"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16" fillId="0" borderId="0"/>
    <xf numFmtId="0" fontId="16" fillId="0" borderId="0"/>
    <xf numFmtId="0" fontId="60"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16"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60" fillId="0" borderId="0"/>
    <xf numFmtId="0" fontId="16"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60" fillId="0" borderId="0"/>
    <xf numFmtId="0" fontId="16"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60" fillId="0" borderId="0"/>
    <xf numFmtId="0" fontId="16" fillId="0" borderId="0"/>
    <xf numFmtId="0" fontId="60"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16" fillId="0" borderId="0"/>
    <xf numFmtId="0" fontId="16"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60"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60"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60"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60"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60" fillId="0" borderId="0"/>
    <xf numFmtId="0" fontId="16" fillId="0" borderId="0"/>
    <xf numFmtId="0" fontId="60"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16" fillId="0" borderId="0"/>
    <xf numFmtId="0" fontId="60" fillId="0" borderId="0"/>
    <xf numFmtId="0" fontId="16" fillId="0" borderId="0"/>
    <xf numFmtId="0" fontId="16" fillId="0" borderId="0"/>
    <xf numFmtId="0" fontId="16" fillId="0" borderId="0"/>
    <xf numFmtId="0" fontId="16" fillId="0" borderId="0"/>
    <xf numFmtId="0" fontId="60" fillId="0" borderId="0"/>
    <xf numFmtId="0" fontId="60"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6"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9" fillId="0" borderId="0"/>
    <xf numFmtId="0" fontId="19" fillId="0" borderId="0"/>
    <xf numFmtId="0" fontId="19" fillId="0" borderId="0"/>
    <xf numFmtId="0" fontId="16" fillId="0" borderId="0"/>
    <xf numFmtId="0" fontId="16" fillId="0" borderId="0"/>
    <xf numFmtId="0" fontId="19" fillId="0" borderId="0"/>
    <xf numFmtId="0" fontId="60" fillId="0" borderId="0"/>
    <xf numFmtId="0" fontId="19" fillId="0" borderId="0"/>
    <xf numFmtId="0" fontId="60" fillId="0" borderId="0"/>
    <xf numFmtId="0" fontId="60" fillId="0" borderId="0"/>
    <xf numFmtId="0" fontId="60" fillId="0" borderId="0"/>
    <xf numFmtId="0" fontId="60" fillId="0" borderId="0"/>
    <xf numFmtId="0" fontId="19" fillId="0" borderId="0"/>
    <xf numFmtId="0" fontId="19" fillId="0" borderId="0"/>
    <xf numFmtId="0" fontId="60" fillId="0" borderId="0"/>
    <xf numFmtId="0" fontId="60" fillId="0" borderId="0"/>
    <xf numFmtId="0" fontId="19" fillId="0" borderId="0"/>
    <xf numFmtId="0" fontId="19" fillId="0" borderId="0"/>
    <xf numFmtId="0" fontId="19" fillId="0" borderId="0"/>
    <xf numFmtId="0" fontId="60" fillId="0" borderId="0"/>
    <xf numFmtId="0" fontId="60" fillId="0" borderId="0"/>
    <xf numFmtId="0" fontId="19"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9" fillId="0" borderId="0"/>
    <xf numFmtId="0" fontId="16" fillId="0" borderId="0"/>
    <xf numFmtId="0" fontId="16" fillId="0" borderId="0"/>
    <xf numFmtId="0" fontId="16" fillId="0" borderId="0"/>
    <xf numFmtId="0" fontId="16" fillId="0" borderId="0"/>
    <xf numFmtId="0" fontId="19" fillId="0" borderId="0"/>
    <xf numFmtId="0" fontId="19" fillId="0" borderId="0"/>
    <xf numFmtId="0" fontId="16" fillId="0" borderId="0"/>
    <xf numFmtId="0" fontId="16"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6" fillId="0" borderId="0"/>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60" fillId="0" borderId="0"/>
    <xf numFmtId="0" fontId="16" fillId="0" borderId="0"/>
    <xf numFmtId="0" fontId="60"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16" fillId="0" borderId="0"/>
    <xf numFmtId="0" fontId="60" fillId="0" borderId="0"/>
    <xf numFmtId="0" fontId="16" fillId="0" borderId="0"/>
    <xf numFmtId="0" fontId="16" fillId="0" borderId="0"/>
    <xf numFmtId="0" fontId="16" fillId="0" borderId="0"/>
    <xf numFmtId="0" fontId="16" fillId="0" borderId="0"/>
    <xf numFmtId="0" fontId="60" fillId="0" borderId="0"/>
    <xf numFmtId="0" fontId="60" fillId="0" borderId="0"/>
    <xf numFmtId="0" fontId="16" fillId="0" borderId="0"/>
    <xf numFmtId="0" fontId="16" fillId="0" borderId="0"/>
    <xf numFmtId="0" fontId="19" fillId="0" borderId="0"/>
    <xf numFmtId="0" fontId="16" fillId="0" borderId="0"/>
    <xf numFmtId="0" fontId="19" fillId="0" borderId="0"/>
    <xf numFmtId="0" fontId="19" fillId="0" borderId="0"/>
    <xf numFmtId="0" fontId="19" fillId="0" borderId="0"/>
    <xf numFmtId="0" fontId="19"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alignment horizontal="center" vertical="center" wrapText="1"/>
    </xf>
    <xf numFmtId="173" fontId="69" fillId="0" borderId="0" applyFont="0" applyFill="0" applyBorder="0" applyAlignment="0" applyProtection="0">
      <alignment horizontal="center"/>
    </xf>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74" fontId="70" fillId="0" borderId="0" applyFont="0" applyFill="0" applyBorder="0" applyAlignment="0" applyProtection="0"/>
    <xf numFmtId="175" fontId="71" fillId="0" borderId="0" applyFont="0" applyFill="0" applyBorder="0" applyAlignment="0" applyProtection="0"/>
    <xf numFmtId="176" fontId="72" fillId="59" borderId="28" applyFont="0" applyFill="0" applyBorder="0" applyAlignment="0" applyProtection="0">
      <alignment horizontal="center"/>
    </xf>
    <xf numFmtId="176" fontId="72" fillId="59" borderId="28" applyFont="0" applyFill="0" applyBorder="0" applyAlignment="0" applyProtection="0">
      <alignment horizontal="center"/>
    </xf>
    <xf numFmtId="176" fontId="72" fillId="59" borderId="28" applyFont="0" applyFill="0" applyBorder="0" applyAlignment="0" applyProtection="0">
      <alignment horizontal="center"/>
    </xf>
    <xf numFmtId="176" fontId="72" fillId="59" borderId="28" applyFont="0" applyFill="0" applyBorder="0" applyAlignment="0" applyProtection="0">
      <alignment horizontal="center"/>
    </xf>
    <xf numFmtId="176" fontId="72" fillId="59" borderId="28" applyFont="0" applyFill="0" applyBorder="0" applyAlignment="0" applyProtection="0">
      <alignment horizontal="center"/>
    </xf>
    <xf numFmtId="176" fontId="72" fillId="59" borderId="28" applyFont="0" applyFill="0" applyBorder="0" applyAlignment="0" applyProtection="0">
      <alignment horizontal="center"/>
    </xf>
    <xf numFmtId="176" fontId="72" fillId="59" borderId="28" applyFont="0" applyFill="0" applyBorder="0" applyAlignment="0" applyProtection="0">
      <alignment horizontal="center"/>
    </xf>
    <xf numFmtId="176" fontId="72" fillId="59" borderId="28" applyFont="0" applyFill="0" applyBorder="0" applyAlignment="0" applyProtection="0">
      <alignment horizontal="center"/>
    </xf>
    <xf numFmtId="176" fontId="72" fillId="59" borderId="28" applyFont="0" applyFill="0" applyBorder="0" applyAlignment="0" applyProtection="0">
      <alignment horizontal="center"/>
    </xf>
    <xf numFmtId="177" fontId="19" fillId="0" borderId="0" applyFont="0" applyFill="0" applyBorder="0" applyAlignment="0" applyProtection="0">
      <alignment horizontal="center"/>
    </xf>
    <xf numFmtId="177" fontId="19" fillId="0" borderId="0" applyFont="0" applyFill="0" applyBorder="0" applyAlignment="0" applyProtection="0">
      <alignment horizontal="center"/>
    </xf>
    <xf numFmtId="177" fontId="19" fillId="0" borderId="0" applyFont="0" applyFill="0" applyBorder="0" applyAlignment="0" applyProtection="0">
      <alignment horizontal="center"/>
    </xf>
    <xf numFmtId="177" fontId="19" fillId="0" borderId="0" applyFont="0" applyFill="0" applyBorder="0" applyAlignment="0" applyProtection="0">
      <alignment horizontal="center"/>
    </xf>
    <xf numFmtId="177" fontId="19" fillId="0" borderId="0" applyFont="0" applyFill="0" applyBorder="0" applyAlignment="0" applyProtection="0">
      <alignment horizontal="center"/>
    </xf>
    <xf numFmtId="177" fontId="19" fillId="0" borderId="0" applyFont="0" applyFill="0" applyBorder="0" applyAlignment="0" applyProtection="0">
      <alignment horizontal="center"/>
    </xf>
    <xf numFmtId="177" fontId="19" fillId="0" borderId="0" applyFont="0" applyFill="0" applyBorder="0" applyAlignment="0" applyProtection="0">
      <alignment horizontal="center"/>
    </xf>
    <xf numFmtId="177" fontId="19" fillId="0" borderId="0" applyFont="0" applyFill="0" applyBorder="0" applyAlignment="0" applyProtection="0">
      <alignment horizontal="center"/>
    </xf>
    <xf numFmtId="177" fontId="19" fillId="0" borderId="0" applyFont="0" applyFill="0" applyBorder="0" applyAlignment="0" applyProtection="0">
      <alignment horizontal="center"/>
    </xf>
    <xf numFmtId="178" fontId="19" fillId="0" borderId="0" applyFont="0" applyFill="0" applyBorder="0" applyAlignment="0" applyProtection="0">
      <alignment horizontal="center"/>
    </xf>
    <xf numFmtId="178" fontId="19" fillId="0" borderId="0" applyFont="0" applyFill="0" applyBorder="0" applyAlignment="0" applyProtection="0">
      <alignment horizontal="center"/>
    </xf>
    <xf numFmtId="178" fontId="19" fillId="0" borderId="0" applyFont="0" applyFill="0" applyBorder="0" applyAlignment="0" applyProtection="0">
      <alignment horizontal="center"/>
    </xf>
    <xf numFmtId="178" fontId="19" fillId="0" borderId="0" applyFont="0" applyFill="0" applyBorder="0" applyAlignment="0" applyProtection="0">
      <alignment horizontal="center"/>
    </xf>
    <xf numFmtId="178" fontId="19" fillId="0" borderId="0" applyFont="0" applyFill="0" applyBorder="0" applyAlignment="0" applyProtection="0">
      <alignment horizontal="center"/>
    </xf>
    <xf numFmtId="178" fontId="19" fillId="0" borderId="0" applyFont="0" applyFill="0" applyBorder="0" applyAlignment="0" applyProtection="0">
      <alignment horizontal="center"/>
    </xf>
    <xf numFmtId="178" fontId="19" fillId="0" borderId="0" applyFont="0" applyFill="0" applyBorder="0" applyAlignment="0" applyProtection="0">
      <alignment horizontal="center"/>
    </xf>
    <xf numFmtId="178" fontId="19" fillId="0" borderId="0" applyFont="0" applyFill="0" applyBorder="0" applyAlignment="0" applyProtection="0">
      <alignment horizontal="center"/>
    </xf>
    <xf numFmtId="178" fontId="19" fillId="0" borderId="0" applyFont="0" applyFill="0" applyBorder="0" applyAlignment="0" applyProtection="0">
      <alignment horizontal="center"/>
    </xf>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4" fillId="27"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4" fillId="28"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14" fillId="28"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4" fillId="29"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4" fillId="30"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4" fillId="31"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14" fillId="3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14" fillId="32"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2" borderId="0" applyNumberFormat="0" applyBorder="0" applyAlignment="0" applyProtection="0"/>
    <xf numFmtId="0" fontId="22" fillId="62" borderId="0" applyNumberFormat="0" applyBorder="0" applyAlignment="0" applyProtection="0"/>
    <xf numFmtId="0" fontId="22" fillId="62" borderId="0" applyNumberFormat="0" applyBorder="0" applyAlignment="0" applyProtection="0"/>
    <xf numFmtId="0" fontId="22" fillId="62" borderId="0" applyNumberFormat="0" applyBorder="0" applyAlignment="0" applyProtection="0"/>
    <xf numFmtId="0" fontId="22" fillId="62" borderId="0" applyNumberFormat="0" applyBorder="0" applyAlignment="0" applyProtection="0"/>
    <xf numFmtId="0" fontId="22" fillId="63" borderId="0" applyNumberFormat="0" applyBorder="0" applyAlignment="0" applyProtection="0"/>
    <xf numFmtId="0" fontId="22" fillId="63" borderId="0" applyNumberFormat="0" applyBorder="0" applyAlignment="0" applyProtection="0"/>
    <xf numFmtId="0" fontId="22" fillId="63" borderId="0" applyNumberFormat="0" applyBorder="0" applyAlignment="0" applyProtection="0"/>
    <xf numFmtId="0" fontId="22" fillId="63" borderId="0" applyNumberFormat="0" applyBorder="0" applyAlignment="0" applyProtection="0"/>
    <xf numFmtId="0" fontId="22" fillId="63" borderId="0" applyNumberFormat="0" applyBorder="0" applyAlignment="0" applyProtection="0"/>
    <xf numFmtId="0" fontId="22" fillId="64" borderId="0" applyNumberFormat="0" applyBorder="0" applyAlignment="0" applyProtection="0"/>
    <xf numFmtId="0" fontId="22" fillId="64" borderId="0" applyNumberFormat="0" applyBorder="0" applyAlignment="0" applyProtection="0"/>
    <xf numFmtId="0" fontId="22" fillId="64" borderId="0" applyNumberFormat="0" applyBorder="0" applyAlignment="0" applyProtection="0"/>
    <xf numFmtId="0" fontId="22" fillId="64" borderId="0" applyNumberFormat="0" applyBorder="0" applyAlignment="0" applyProtection="0"/>
    <xf numFmtId="0" fontId="22" fillId="64"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4" fillId="33"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14" fillId="33"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4" fillId="3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14" fillId="34"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4" fillId="35"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14" fillId="35"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1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4" fillId="3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14" fillId="38"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11"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60"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1" borderId="0" applyNumberFormat="0" applyBorder="0" applyAlignment="0" applyProtection="0"/>
    <xf numFmtId="0" fontId="22" fillId="62" borderId="0" applyNumberFormat="0" applyBorder="0" applyAlignment="0" applyProtection="0"/>
    <xf numFmtId="0" fontId="22" fillId="62" borderId="0" applyNumberFormat="0" applyBorder="0" applyAlignment="0" applyProtection="0"/>
    <xf numFmtId="0" fontId="22" fillId="62" borderId="0" applyNumberFormat="0" applyBorder="0" applyAlignment="0" applyProtection="0"/>
    <xf numFmtId="0" fontId="22" fillId="62" borderId="0" applyNumberFormat="0" applyBorder="0" applyAlignment="0" applyProtection="0"/>
    <xf numFmtId="0" fontId="22" fillId="62" borderId="0" applyNumberFormat="0" applyBorder="0" applyAlignment="0" applyProtection="0"/>
    <xf numFmtId="0" fontId="22" fillId="63" borderId="0" applyNumberFormat="0" applyBorder="0" applyAlignment="0" applyProtection="0"/>
    <xf numFmtId="0" fontId="22" fillId="63" borderId="0" applyNumberFormat="0" applyBorder="0" applyAlignment="0" applyProtection="0"/>
    <xf numFmtId="0" fontId="22" fillId="63" borderId="0" applyNumberFormat="0" applyBorder="0" applyAlignment="0" applyProtection="0"/>
    <xf numFmtId="0" fontId="22" fillId="63" borderId="0" applyNumberFormat="0" applyBorder="0" applyAlignment="0" applyProtection="0"/>
    <xf numFmtId="0" fontId="22" fillId="6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2" fillId="13"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43" fillId="39"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43" fillId="40"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43" fillId="41"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43" fillId="4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43" fillId="43"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43" fillId="4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8" borderId="0" applyNumberFormat="0" applyBorder="0" applyAlignment="0" applyProtection="0"/>
    <xf numFmtId="0" fontId="23" fillId="65" borderId="0" applyNumberFormat="0" applyBorder="0" applyAlignment="0" applyProtection="0"/>
    <xf numFmtId="0" fontId="23" fillId="61" borderId="0" applyNumberFormat="0" applyBorder="0" applyAlignment="0" applyProtection="0"/>
    <xf numFmtId="0" fontId="23" fillId="62" borderId="0" applyNumberFormat="0" applyBorder="0" applyAlignment="0" applyProtection="0"/>
    <xf numFmtId="0" fontId="23" fillId="63" borderId="0" applyNumberFormat="0" applyBorder="0" applyAlignment="0" applyProtection="0"/>
    <xf numFmtId="0" fontId="23" fillId="13"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43" fillId="45"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6"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6"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6"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6"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6"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43" fillId="46"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17"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17"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17"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17"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17"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5"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43" fillId="47"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18"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18"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18"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18"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18"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43" fillId="48"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13"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13"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13"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13"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13"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43" fillId="4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14"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43" fillId="50"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19"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19"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19"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19"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19"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0" fontId="23" fillId="67" borderId="0" applyNumberFormat="0" applyBorder="0" applyAlignment="0" applyProtection="0"/>
    <xf numFmtId="179" fontId="73"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4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8" fillId="3" borderId="0" applyNumberFormat="0" applyBorder="0" applyAlignment="0" applyProtection="0"/>
    <xf numFmtId="0" fontId="48" fillId="54" borderId="0" applyNumberFormat="0" applyBorder="0" applyAlignment="0" applyProtection="0"/>
    <xf numFmtId="0" fontId="28" fillId="3" borderId="0" applyNumberFormat="0" applyBorder="0" applyAlignment="0" applyProtection="0"/>
    <xf numFmtId="0" fontId="70" fillId="0" borderId="29" applyNumberFormat="0" applyFont="0" applyFill="0" applyAlignment="0"/>
    <xf numFmtId="0" fontId="70" fillId="0" borderId="29" applyNumberFormat="0" applyFont="0" applyFill="0" applyAlignment="0"/>
    <xf numFmtId="0" fontId="70" fillId="0" borderId="29" applyNumberFormat="0" applyFont="0" applyFill="0" applyAlignment="0"/>
    <xf numFmtId="180" fontId="74" fillId="0" borderId="30" applyBorder="0"/>
    <xf numFmtId="38" fontId="16" fillId="59" borderId="31">
      <alignment horizontal="right"/>
    </xf>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45" fillId="51" borderId="16"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25" fillId="20"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75" fillId="68" borderId="1" applyNumberFormat="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46" fillId="0" borderId="17"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26" fillId="0" borderId="2" applyNumberFormat="0" applyFill="0" applyAlignment="0" applyProtection="0"/>
    <xf numFmtId="0" fontId="38" fillId="20" borderId="10" applyNumberFormat="0" applyAlignment="0" applyProtection="0"/>
    <xf numFmtId="0" fontId="58" fillId="57" borderId="24" applyNumberFormat="0" applyAlignment="0" applyProtection="0"/>
    <xf numFmtId="0" fontId="38" fillId="24" borderId="10" applyNumberFormat="0" applyAlignment="0" applyProtection="0"/>
    <xf numFmtId="180" fontId="74" fillId="0" borderId="15" applyBorder="0">
      <alignment horizontal="center"/>
    </xf>
    <xf numFmtId="180" fontId="74" fillId="0" borderId="15" applyBorder="0">
      <alignment horizontal="center"/>
    </xf>
    <xf numFmtId="180" fontId="74" fillId="0" borderId="15" applyBorder="0">
      <alignment horizontal="center"/>
    </xf>
    <xf numFmtId="180" fontId="74" fillId="0" borderId="15" applyBorder="0">
      <alignment horizontal="center"/>
    </xf>
    <xf numFmtId="180" fontId="74" fillId="0" borderId="15" applyBorder="0">
      <alignment horizontal="center"/>
    </xf>
    <xf numFmtId="180" fontId="74" fillId="0" borderId="15" applyBorder="0">
      <alignment horizontal="center"/>
    </xf>
    <xf numFmtId="180" fontId="74" fillId="0" borderId="15" applyBorder="0">
      <alignment horizontal="center"/>
    </xf>
    <xf numFmtId="180" fontId="74" fillId="0" borderId="15" applyBorder="0">
      <alignment horizontal="center"/>
    </xf>
    <xf numFmtId="180" fontId="74" fillId="0" borderId="15" applyBorder="0">
      <alignment horizontal="center"/>
    </xf>
    <xf numFmtId="180" fontId="74" fillId="0" borderId="15" applyBorder="0">
      <alignment horizontal="center"/>
    </xf>
    <xf numFmtId="180" fontId="74" fillId="0" borderId="15" applyBorder="0">
      <alignment horizontal="center"/>
    </xf>
    <xf numFmtId="180" fontId="74" fillId="0" borderId="15" applyBorder="0">
      <alignment horizontal="center"/>
    </xf>
    <xf numFmtId="180" fontId="74" fillId="0" borderId="15" applyBorder="0">
      <alignment horizontal="center"/>
    </xf>
    <xf numFmtId="180" fontId="74" fillId="0" borderId="15" applyBorder="0">
      <alignment horizontal="center"/>
    </xf>
    <xf numFmtId="180" fontId="74" fillId="0" borderId="15" applyBorder="0">
      <alignment horizontal="center"/>
    </xf>
    <xf numFmtId="180" fontId="74" fillId="0" borderId="15" applyBorder="0">
      <alignment horizontal="center"/>
    </xf>
    <xf numFmtId="180" fontId="74" fillId="0" borderId="15" applyBorder="0">
      <alignment horizontal="center"/>
    </xf>
    <xf numFmtId="180" fontId="74" fillId="0" borderId="15" applyBorder="0">
      <alignment horizontal="center"/>
    </xf>
    <xf numFmtId="180" fontId="74" fillId="0" borderId="15" applyBorder="0">
      <alignment horizontal="center"/>
    </xf>
    <xf numFmtId="180" fontId="74" fillId="0" borderId="15" applyBorder="0">
      <alignment horizontal="center"/>
    </xf>
    <xf numFmtId="180" fontId="74" fillId="0" borderId="15" applyBorder="0">
      <alignment horizontal="center"/>
    </xf>
    <xf numFmtId="180" fontId="74" fillId="0" borderId="15" applyBorder="0">
      <alignment horizontal="center"/>
    </xf>
    <xf numFmtId="180" fontId="74" fillId="0" borderId="15" applyBorder="0">
      <alignment horizontal="center"/>
    </xf>
    <xf numFmtId="180" fontId="74" fillId="0" borderId="15" applyBorder="0">
      <alignment horizontal="center"/>
    </xf>
    <xf numFmtId="180" fontId="74" fillId="0" borderId="15" applyBorder="0">
      <alignment horizontal="center"/>
    </xf>
    <xf numFmtId="180" fontId="74" fillId="0" borderId="15" applyBorder="0">
      <alignment horizontal="center"/>
    </xf>
    <xf numFmtId="180" fontId="74" fillId="0" borderId="15" applyBorder="0">
      <alignment horizontal="center"/>
    </xf>
    <xf numFmtId="180" fontId="74" fillId="0" borderId="15" applyBorder="0">
      <alignment horizontal="center"/>
    </xf>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16"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22"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4" fillId="52" borderId="18" applyNumberFormat="0" applyFont="0" applyAlignment="0" applyProtection="0"/>
    <xf numFmtId="0" fontId="14" fillId="52" borderId="18" applyNumberFormat="0" applyFont="0" applyAlignment="0" applyProtection="0"/>
    <xf numFmtId="0" fontId="14" fillId="52" borderId="18" applyNumberFormat="0" applyFont="0" applyAlignment="0" applyProtection="0"/>
    <xf numFmtId="0" fontId="14" fillId="52" borderId="18" applyNumberFormat="0" applyFont="0" applyAlignment="0" applyProtection="0"/>
    <xf numFmtId="0" fontId="14" fillId="52" borderId="18" applyNumberFormat="0" applyFont="0" applyAlignment="0" applyProtection="0"/>
    <xf numFmtId="0" fontId="14" fillId="52" borderId="18"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180" fontId="74" fillId="0" borderId="26">
      <alignment horizontal="left"/>
    </xf>
    <xf numFmtId="180" fontId="74" fillId="0" borderId="26">
      <alignment horizontal="left"/>
    </xf>
    <xf numFmtId="180" fontId="74" fillId="0" borderId="26">
      <alignment horizontal="left"/>
    </xf>
    <xf numFmtId="180" fontId="74" fillId="0" borderId="26">
      <alignment horizontal="left"/>
    </xf>
    <xf numFmtId="180" fontId="74" fillId="0" borderId="26">
      <alignment horizontal="left"/>
    </xf>
    <xf numFmtId="0" fontId="76" fillId="0" borderId="0">
      <alignment vertical="center"/>
    </xf>
    <xf numFmtId="0" fontId="76" fillId="0" borderId="0">
      <alignment vertical="center"/>
    </xf>
    <xf numFmtId="181" fontId="77" fillId="0" borderId="32">
      <protection locked="0"/>
    </xf>
    <xf numFmtId="181" fontId="77" fillId="0" borderId="32">
      <protection locked="0"/>
    </xf>
    <xf numFmtId="181" fontId="77" fillId="0" borderId="32">
      <protection locked="0"/>
    </xf>
    <xf numFmtId="181" fontId="77" fillId="0" borderId="32">
      <protection locked="0"/>
    </xf>
    <xf numFmtId="181" fontId="77" fillId="0" borderId="32">
      <protection locked="0"/>
    </xf>
    <xf numFmtId="181" fontId="77" fillId="0" borderId="32">
      <protection locked="0"/>
    </xf>
    <xf numFmtId="181" fontId="77" fillId="0" borderId="32">
      <protection locked="0"/>
    </xf>
    <xf numFmtId="181" fontId="77" fillId="0" borderId="32">
      <protection locked="0"/>
    </xf>
    <xf numFmtId="181" fontId="77" fillId="0" borderId="32">
      <protection locked="0"/>
    </xf>
    <xf numFmtId="181" fontId="77" fillId="0" borderId="32">
      <protection locked="0"/>
    </xf>
    <xf numFmtId="181" fontId="77" fillId="0" borderId="32">
      <protection locked="0"/>
    </xf>
    <xf numFmtId="181" fontId="77" fillId="0" borderId="32">
      <protection locked="0"/>
    </xf>
    <xf numFmtId="181" fontId="77" fillId="0" borderId="32">
      <protection locked="0"/>
    </xf>
    <xf numFmtId="181" fontId="77" fillId="0" borderId="32">
      <protection locked="0"/>
    </xf>
    <xf numFmtId="181" fontId="77" fillId="0" borderId="32">
      <protection locked="0"/>
    </xf>
    <xf numFmtId="181" fontId="77" fillId="0" borderId="32">
      <protection locked="0"/>
    </xf>
    <xf numFmtId="181" fontId="77" fillId="0" borderId="32">
      <protection locked="0"/>
    </xf>
    <xf numFmtId="181" fontId="77" fillId="0" borderId="32">
      <protection locked="0"/>
    </xf>
    <xf numFmtId="181" fontId="77" fillId="0" borderId="32">
      <protection locked="0"/>
    </xf>
    <xf numFmtId="181" fontId="77" fillId="0" borderId="32">
      <protection locked="0"/>
    </xf>
    <xf numFmtId="181" fontId="77" fillId="0" borderId="32">
      <protection locked="0"/>
    </xf>
    <xf numFmtId="0" fontId="76" fillId="0" borderId="0" applyFill="0" applyBorder="0" applyProtection="0">
      <alignment vertical="center"/>
    </xf>
    <xf numFmtId="0" fontId="76" fillId="0" borderId="0" applyFill="0" applyBorder="0" applyProtection="0">
      <alignment vertical="center"/>
    </xf>
    <xf numFmtId="0" fontId="76" fillId="0" borderId="0" applyFill="0" applyBorder="0" applyProtection="0">
      <alignment vertical="center"/>
    </xf>
    <xf numFmtId="0" fontId="76" fillId="0" borderId="0">
      <alignment vertical="center"/>
    </xf>
    <xf numFmtId="38" fontId="16" fillId="69" borderId="31">
      <protection locked="0"/>
    </xf>
    <xf numFmtId="2" fontId="16" fillId="70" borderId="0">
      <alignment horizontal="left"/>
      <protection hidden="1"/>
    </xf>
    <xf numFmtId="2" fontId="16" fillId="70" borderId="0">
      <alignment horizontal="left"/>
      <protection hidden="1"/>
    </xf>
    <xf numFmtId="2" fontId="16" fillId="70" borderId="0">
      <alignment horizontal="left"/>
      <protection hidden="1"/>
    </xf>
    <xf numFmtId="2" fontId="16" fillId="70" borderId="0">
      <alignment horizontal="left"/>
      <protection hidden="1"/>
    </xf>
    <xf numFmtId="2" fontId="16" fillId="70" borderId="0">
      <alignment horizontal="left"/>
      <protection hidden="1"/>
    </xf>
    <xf numFmtId="2" fontId="16" fillId="70" borderId="0">
      <alignment horizontal="left"/>
      <protection hidden="1"/>
    </xf>
    <xf numFmtId="2" fontId="16" fillId="70" borderId="0">
      <alignment horizontal="left"/>
      <protection hidden="1"/>
    </xf>
    <xf numFmtId="2" fontId="16" fillId="70" borderId="0">
      <alignment horizontal="left"/>
      <protection hidden="1"/>
    </xf>
    <xf numFmtId="2" fontId="16" fillId="70" borderId="0">
      <alignment horizontal="left"/>
      <protection hidden="1"/>
    </xf>
    <xf numFmtId="2" fontId="16" fillId="70" borderId="0">
      <alignment horizontal="left"/>
      <protection hidden="1"/>
    </xf>
    <xf numFmtId="43" fontId="16" fillId="0" borderId="0" applyFont="0" applyFill="0" applyBorder="0" applyAlignment="0" applyProtection="0"/>
    <xf numFmtId="0" fontId="70" fillId="0" borderId="0" applyNumberFormat="0" applyFont="0" applyAlignment="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47" fillId="53" borderId="16"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0" fontId="27" fillId="7" borderId="1" applyNumberFormat="0" applyAlignment="0" applyProtection="0"/>
    <xf numFmtId="182" fontId="16" fillId="59" borderId="0" applyFont="0" applyFill="0" applyBorder="0" applyAlignment="0" applyProtection="0"/>
    <xf numFmtId="183" fontId="16" fillId="59" borderId="0" applyFont="0" applyFill="0" applyBorder="0" applyAlignment="0" applyProtection="0"/>
    <xf numFmtId="184" fontId="16" fillId="59"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185" fontId="16" fillId="0" borderId="0" applyFont="0" applyFill="0" applyBorder="0" applyAlignment="0" applyProtection="0"/>
    <xf numFmtId="0" fontId="32" fillId="0" borderId="0" applyNumberFormat="0" applyFill="0" applyBorder="0" applyAlignment="0" applyProtection="0"/>
    <xf numFmtId="0" fontId="52" fillId="0" borderId="0" applyNumberFormat="0" applyFill="0" applyBorder="0" applyAlignment="0" applyProtection="0"/>
    <xf numFmtId="0" fontId="32" fillId="0" borderId="0" applyNumberFormat="0" applyFill="0" applyBorder="0" applyAlignment="0" applyProtection="0"/>
    <xf numFmtId="180" fontId="74" fillId="0" borderId="0"/>
    <xf numFmtId="0" fontId="16" fillId="71" borderId="0"/>
    <xf numFmtId="0" fontId="16" fillId="71" borderId="0"/>
    <xf numFmtId="0" fontId="16" fillId="71" borderId="0"/>
    <xf numFmtId="0" fontId="16" fillId="71" borderId="0"/>
    <xf numFmtId="0" fontId="74" fillId="0" borderId="13" applyNumberFormat="0" applyFill="0" applyBorder="0" applyAlignment="0" applyProtection="0"/>
    <xf numFmtId="0" fontId="74" fillId="0" borderId="13" applyNumberFormat="0" applyFill="0" applyBorder="0" applyAlignment="0" applyProtection="0"/>
    <xf numFmtId="0" fontId="74" fillId="0" borderId="13" applyNumberFormat="0" applyFill="0" applyBorder="0" applyAlignment="0" applyProtection="0"/>
    <xf numFmtId="0" fontId="78" fillId="61" borderId="0" applyNumberFormat="0" applyBorder="0" applyAlignment="0" applyProtection="0"/>
    <xf numFmtId="0" fontId="50" fillId="56" borderId="0" applyNumberFormat="0" applyBorder="0" applyAlignment="0" applyProtection="0"/>
    <xf numFmtId="0" fontId="30" fillId="4" borderId="0" applyNumberFormat="0" applyBorder="0" applyAlignment="0" applyProtection="0"/>
    <xf numFmtId="0" fontId="70" fillId="0" borderId="33" applyNumberFormat="0" applyFont="0" applyFill="0" applyAlignment="0">
      <alignment horizontal="center" vertical="center"/>
    </xf>
    <xf numFmtId="0" fontId="70" fillId="0" borderId="33" applyNumberFormat="0" applyFont="0" applyFill="0" applyAlignment="0">
      <alignment horizontal="center" vertical="center"/>
    </xf>
    <xf numFmtId="0" fontId="70" fillId="0" borderId="33" applyNumberFormat="0" applyFont="0" applyFill="0" applyAlignment="0">
      <alignment horizontal="center" vertical="center"/>
    </xf>
    <xf numFmtId="0" fontId="70" fillId="0" borderId="33" applyNumberFormat="0" applyFont="0" applyFill="0" applyAlignment="0">
      <alignment horizontal="center" vertical="center"/>
    </xf>
    <xf numFmtId="0" fontId="79" fillId="0" borderId="34" applyNumberFormat="0" applyFill="0" applyAlignment="0" applyProtection="0"/>
    <xf numFmtId="0" fontId="54" fillId="0" borderId="20" applyNumberFormat="0" applyFill="0" applyAlignment="0" applyProtection="0"/>
    <xf numFmtId="0" fontId="34" fillId="0" borderId="6" applyNumberFormat="0" applyFill="0" applyAlignment="0" applyProtection="0"/>
    <xf numFmtId="0" fontId="80" fillId="0" borderId="35" applyNumberFormat="0" applyFill="0" applyAlignment="0" applyProtection="0"/>
    <xf numFmtId="0" fontId="55" fillId="0" borderId="21" applyNumberFormat="0" applyFill="0" applyAlignment="0" applyProtection="0"/>
    <xf numFmtId="0" fontId="35" fillId="0" borderId="7" applyNumberFormat="0" applyFill="0" applyAlignment="0" applyProtection="0"/>
    <xf numFmtId="0" fontId="81" fillId="0" borderId="36" applyNumberFormat="0" applyFill="0" applyAlignment="0" applyProtection="0"/>
    <xf numFmtId="0" fontId="56" fillId="0" borderId="22" applyNumberFormat="0" applyFill="0" applyAlignment="0" applyProtection="0"/>
    <xf numFmtId="0" fontId="36" fillId="0" borderId="8" applyNumberFormat="0" applyFill="0" applyAlignment="0" applyProtection="0"/>
    <xf numFmtId="0" fontId="81" fillId="0" borderId="0" applyNumberFormat="0" applyFill="0" applyBorder="0" applyAlignment="0" applyProtection="0"/>
    <xf numFmtId="0" fontId="56" fillId="0" borderId="0" applyNumberFormat="0" applyFill="0" applyBorder="0" applyAlignment="0" applyProtection="0"/>
    <xf numFmtId="0" fontId="36" fillId="0" borderId="0" applyNumberFormat="0" applyFill="0" applyBorder="0" applyAlignment="0" applyProtection="0"/>
    <xf numFmtId="186" fontId="16" fillId="0" borderId="0" applyBorder="0" applyAlignment="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0" fontId="27" fillId="13" borderId="1" applyNumberFormat="0" applyAlignment="0" applyProtection="0"/>
    <xf numFmtId="180" fontId="74" fillId="0"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48" fillId="54"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28" fillId="3" borderId="0" applyNumberFormat="0" applyBorder="0" applyAlignment="0" applyProtection="0"/>
    <xf numFmtId="0" fontId="82" fillId="0" borderId="37" applyNumberFormat="0" applyFill="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7" fontId="16" fillId="0" borderId="0" applyFont="0" applyFill="0" applyBorder="0" applyAlignment="0" applyProtection="0"/>
    <xf numFmtId="188"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89" fontId="16" fillId="0" borderId="11"/>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3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0" fillId="0" borderId="0" applyFont="0" applyFill="0" applyBorder="0" applyAlignment="0" applyProtection="0"/>
    <xf numFmtId="43"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1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8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3"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83"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43" fontId="83"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0" fillId="0" borderId="0" applyFont="0" applyFill="0" applyBorder="0" applyAlignment="0" applyProtection="0"/>
    <xf numFmtId="43"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6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6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6" fillId="0" borderId="0" applyFont="0" applyFill="0" applyBorder="0" applyAlignment="0" applyProtection="0"/>
    <xf numFmtId="43" fontId="6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60"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60"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16" fillId="0" borderId="0" applyFont="0" applyFill="0" applyBorder="0" applyAlignment="0" applyProtection="0"/>
    <xf numFmtId="43" fontId="83"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83"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39"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6" fillId="0" borderId="0" applyFont="0" applyFill="0" applyBorder="0" applyAlignment="0" applyProtection="0"/>
    <xf numFmtId="43" fontId="16"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8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90" fontId="16" fillId="0" borderId="11"/>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0" fontId="16" fillId="0" borderId="0" applyFont="0" applyFill="0" applyBorder="0" applyAlignment="0" applyProtection="0"/>
    <xf numFmtId="191" fontId="74" fillId="0" borderId="0" applyFont="0" applyFill="0" applyBorder="0" applyAlignment="0" applyProtection="0"/>
    <xf numFmtId="0" fontId="85" fillId="25" borderId="38">
      <alignment horizontal="left" vertical="top" indent="2"/>
    </xf>
    <xf numFmtId="0" fontId="85" fillId="25" borderId="38">
      <alignment horizontal="left" vertical="top" indent="2"/>
    </xf>
    <xf numFmtId="0" fontId="85" fillId="25" borderId="38">
      <alignment horizontal="left" vertical="top" indent="2"/>
    </xf>
    <xf numFmtId="0" fontId="85" fillId="25" borderId="38">
      <alignment horizontal="left" vertical="top" indent="2"/>
    </xf>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2" fontId="16" fillId="0" borderId="0" applyFont="0" applyFill="0" applyBorder="0" applyAlignment="0" applyProtection="0"/>
    <xf numFmtId="193" fontId="74" fillId="0" borderId="0" applyFont="0" applyFill="0" applyBorder="0" applyAlignment="0" applyProtection="0"/>
    <xf numFmtId="194" fontId="74" fillId="0" borderId="0" applyFont="0" applyFill="0" applyBorder="0" applyAlignment="0" applyProtection="0"/>
    <xf numFmtId="195" fontId="71" fillId="0" borderId="0">
      <alignment horizontal="right"/>
    </xf>
    <xf numFmtId="0" fontId="86" fillId="13" borderId="0" applyNumberFormat="0" applyBorder="0" applyAlignment="0" applyProtection="0"/>
    <xf numFmtId="0" fontId="49" fillId="55"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49" fillId="55"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196" fontId="39" fillId="0" borderId="11"/>
    <xf numFmtId="0" fontId="87" fillId="0" borderId="0"/>
    <xf numFmtId="197" fontId="7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6" fillId="0" borderId="0"/>
    <xf numFmtId="0" fontId="14" fillId="0" borderId="0"/>
    <xf numFmtId="0" fontId="14" fillId="0" borderId="0"/>
    <xf numFmtId="171" fontId="88" fillId="0" borderId="0">
      <alignment vertical="center"/>
    </xf>
    <xf numFmtId="0" fontId="14" fillId="0" borderId="0"/>
    <xf numFmtId="0" fontId="14" fillId="0" borderId="0"/>
    <xf numFmtId="0" fontId="60" fillId="0" borderId="0"/>
    <xf numFmtId="0" fontId="60" fillId="0" borderId="0"/>
    <xf numFmtId="0" fontId="60" fillId="0" borderId="0"/>
    <xf numFmtId="0" fontId="6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xf numFmtId="0" fontId="60" fillId="0" borderId="0"/>
    <xf numFmtId="0" fontId="14" fillId="0" borderId="0"/>
    <xf numFmtId="0" fontId="14" fillId="0" borderId="0"/>
    <xf numFmtId="0" fontId="60" fillId="0" borderId="0"/>
    <xf numFmtId="0" fontId="60" fillId="0" borderId="0"/>
    <xf numFmtId="0" fontId="60" fillId="0" borderId="0"/>
    <xf numFmtId="0" fontId="60" fillId="0" borderId="0"/>
    <xf numFmtId="0" fontId="14" fillId="0" borderId="0"/>
    <xf numFmtId="0" fontId="14" fillId="0" borderId="0"/>
    <xf numFmtId="0" fontId="14" fillId="0" borderId="0"/>
    <xf numFmtId="0" fontId="14" fillId="0" borderId="0"/>
    <xf numFmtId="0" fontId="14" fillId="0" borderId="0"/>
    <xf numFmtId="0" fontId="60"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4" fillId="0" borderId="0"/>
    <xf numFmtId="0" fontId="84" fillId="0" borderId="0"/>
    <xf numFmtId="0" fontId="60" fillId="0" borderId="0"/>
    <xf numFmtId="0" fontId="60" fillId="0" borderId="0"/>
    <xf numFmtId="0" fontId="60" fillId="0" borderId="0"/>
    <xf numFmtId="0" fontId="60" fillId="0" borderId="0"/>
    <xf numFmtId="0" fontId="84" fillId="0" borderId="0"/>
    <xf numFmtId="0" fontId="84" fillId="0" borderId="0"/>
    <xf numFmtId="0" fontId="8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84" fillId="0" borderId="0"/>
    <xf numFmtId="0" fontId="84" fillId="0" borderId="0"/>
    <xf numFmtId="0" fontId="84" fillId="0" borderId="0"/>
    <xf numFmtId="0" fontId="84" fillId="0" borderId="0"/>
    <xf numFmtId="0" fontId="84" fillId="0" borderId="0"/>
    <xf numFmtId="0" fontId="84" fillId="0" borderId="0"/>
    <xf numFmtId="0" fontId="60" fillId="0" borderId="0"/>
    <xf numFmtId="0" fontId="60" fillId="0" borderId="0"/>
    <xf numFmtId="0" fontId="60" fillId="0" borderId="0"/>
    <xf numFmtId="0" fontId="60" fillId="0" borderId="0"/>
    <xf numFmtId="0" fontId="60" fillId="0" borderId="0"/>
    <xf numFmtId="0" fontId="60" fillId="0" borderId="0"/>
    <xf numFmtId="0" fontId="8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84" fillId="0" borderId="0"/>
    <xf numFmtId="0" fontId="84" fillId="0" borderId="0"/>
    <xf numFmtId="0" fontId="84" fillId="0" borderId="0"/>
    <xf numFmtId="0" fontId="84" fillId="0" borderId="0"/>
    <xf numFmtId="0" fontId="84" fillId="0" borderId="0"/>
    <xf numFmtId="0" fontId="84" fillId="0" borderId="0"/>
    <xf numFmtId="0" fontId="60" fillId="0" borderId="0"/>
    <xf numFmtId="0" fontId="60" fillId="0" borderId="0"/>
    <xf numFmtId="0" fontId="60" fillId="0" borderId="0"/>
    <xf numFmtId="0" fontId="60" fillId="0" borderId="0"/>
    <xf numFmtId="0" fontId="60" fillId="0" borderId="0"/>
    <xf numFmtId="0" fontId="60" fillId="0" borderId="0"/>
    <xf numFmtId="0" fontId="84" fillId="0" borderId="0"/>
    <xf numFmtId="0" fontId="84" fillId="0" borderId="0"/>
    <xf numFmtId="0" fontId="84" fillId="0" borderId="0"/>
    <xf numFmtId="0" fontId="60" fillId="0" borderId="0"/>
    <xf numFmtId="0" fontId="84" fillId="0" borderId="0"/>
    <xf numFmtId="0" fontId="60" fillId="0" borderId="0"/>
    <xf numFmtId="0" fontId="84" fillId="0" borderId="0"/>
    <xf numFmtId="0" fontId="84" fillId="0" borderId="0"/>
    <xf numFmtId="0" fontId="84" fillId="0" borderId="0"/>
    <xf numFmtId="0" fontId="84" fillId="0" borderId="0"/>
    <xf numFmtId="0" fontId="60" fillId="0" borderId="0"/>
    <xf numFmtId="0" fontId="60" fillId="0" borderId="0"/>
    <xf numFmtId="0" fontId="60" fillId="0" borderId="0"/>
    <xf numFmtId="0" fontId="84" fillId="0" borderId="0"/>
    <xf numFmtId="0" fontId="84" fillId="0" borderId="0"/>
    <xf numFmtId="0" fontId="84" fillId="0" borderId="0"/>
    <xf numFmtId="0" fontId="84" fillId="0" borderId="0"/>
    <xf numFmtId="0" fontId="84" fillId="0" borderId="0"/>
    <xf numFmtId="0" fontId="60" fillId="0" borderId="0"/>
    <xf numFmtId="0" fontId="60" fillId="0" borderId="0"/>
    <xf numFmtId="0" fontId="60" fillId="0" borderId="0"/>
    <xf numFmtId="0" fontId="84" fillId="0" borderId="0"/>
    <xf numFmtId="0" fontId="84" fillId="0" borderId="0"/>
    <xf numFmtId="0" fontId="60" fillId="0" borderId="0"/>
    <xf numFmtId="0" fontId="60" fillId="0" borderId="0"/>
    <xf numFmtId="0" fontId="60" fillId="0" borderId="0"/>
    <xf numFmtId="0" fontId="84" fillId="0" borderId="0"/>
    <xf numFmtId="0" fontId="60" fillId="0" borderId="0"/>
    <xf numFmtId="0" fontId="60" fillId="0" borderId="0"/>
    <xf numFmtId="0" fontId="60" fillId="0" borderId="0"/>
    <xf numFmtId="0" fontId="60" fillId="0" borderId="0"/>
    <xf numFmtId="0" fontId="84" fillId="0" borderId="0"/>
    <xf numFmtId="0" fontId="84" fillId="0" borderId="0"/>
    <xf numFmtId="0" fontId="8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84" fillId="0" borderId="0"/>
    <xf numFmtId="0" fontId="84" fillId="0" borderId="0"/>
    <xf numFmtId="0" fontId="8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84" fillId="0" borderId="0"/>
    <xf numFmtId="0" fontId="84" fillId="0" borderId="0"/>
    <xf numFmtId="0" fontId="84" fillId="0" borderId="0"/>
    <xf numFmtId="0" fontId="84" fillId="0" borderId="0"/>
    <xf numFmtId="0" fontId="84" fillId="0" borderId="0"/>
    <xf numFmtId="0" fontId="84" fillId="0" borderId="0"/>
    <xf numFmtId="0" fontId="60" fillId="0" borderId="0"/>
    <xf numFmtId="0" fontId="60" fillId="0" borderId="0"/>
    <xf numFmtId="0" fontId="60" fillId="0" borderId="0"/>
    <xf numFmtId="0" fontId="60" fillId="0" borderId="0"/>
    <xf numFmtId="0" fontId="60" fillId="0" borderId="0"/>
    <xf numFmtId="0" fontId="60" fillId="0" borderId="0"/>
    <xf numFmtId="0" fontId="8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84" fillId="0" borderId="0"/>
    <xf numFmtId="0" fontId="84" fillId="0" borderId="0"/>
    <xf numFmtId="0" fontId="84" fillId="0" borderId="0"/>
    <xf numFmtId="0" fontId="84" fillId="0" borderId="0"/>
    <xf numFmtId="0" fontId="84" fillId="0" borderId="0"/>
    <xf numFmtId="0" fontId="84" fillId="0" borderId="0"/>
    <xf numFmtId="0" fontId="60" fillId="0" borderId="0"/>
    <xf numFmtId="0" fontId="60" fillId="0" borderId="0"/>
    <xf numFmtId="0" fontId="60" fillId="0" borderId="0"/>
    <xf numFmtId="0" fontId="60" fillId="0" borderId="0"/>
    <xf numFmtId="0" fontId="60" fillId="0" borderId="0"/>
    <xf numFmtId="0" fontId="60" fillId="0" borderId="0"/>
    <xf numFmtId="0" fontId="84" fillId="0" borderId="0"/>
    <xf numFmtId="0" fontId="84" fillId="0" borderId="0"/>
    <xf numFmtId="0" fontId="84" fillId="0" borderId="0"/>
    <xf numFmtId="0" fontId="60" fillId="0" borderId="0"/>
    <xf numFmtId="0" fontId="84" fillId="0" borderId="0"/>
    <xf numFmtId="0" fontId="60" fillId="0" borderId="0"/>
    <xf numFmtId="0" fontId="84" fillId="0" borderId="0"/>
    <xf numFmtId="0" fontId="84" fillId="0" borderId="0"/>
    <xf numFmtId="0" fontId="84" fillId="0" borderId="0"/>
    <xf numFmtId="0" fontId="84" fillId="0" borderId="0"/>
    <xf numFmtId="0" fontId="60" fillId="0" borderId="0"/>
    <xf numFmtId="0" fontId="60" fillId="0" borderId="0"/>
    <xf numFmtId="0" fontId="60" fillId="0" borderId="0"/>
    <xf numFmtId="0" fontId="84" fillId="0" borderId="0"/>
    <xf numFmtId="0" fontId="84" fillId="0" borderId="0"/>
    <xf numFmtId="0" fontId="84" fillId="0" borderId="0"/>
    <xf numFmtId="0" fontId="84" fillId="0" borderId="0"/>
    <xf numFmtId="0" fontId="84" fillId="0" borderId="0"/>
    <xf numFmtId="0" fontId="60" fillId="0" borderId="0"/>
    <xf numFmtId="0" fontId="60" fillId="0" borderId="0"/>
    <xf numFmtId="0" fontId="60" fillId="0" borderId="0"/>
    <xf numFmtId="0" fontId="84" fillId="0" borderId="0"/>
    <xf numFmtId="0" fontId="60" fillId="0" borderId="0"/>
    <xf numFmtId="0" fontId="60" fillId="0" borderId="0"/>
    <xf numFmtId="0" fontId="60" fillId="0" borderId="0"/>
    <xf numFmtId="0" fontId="84" fillId="0" borderId="0"/>
    <xf numFmtId="0" fontId="60" fillId="0" borderId="0"/>
    <xf numFmtId="0" fontId="60" fillId="0" borderId="0"/>
    <xf numFmtId="0" fontId="60" fillId="0" borderId="0"/>
    <xf numFmtId="0" fontId="60" fillId="0" borderId="0"/>
    <xf numFmtId="0" fontId="84" fillId="0" borderId="0"/>
    <xf numFmtId="0" fontId="84" fillId="0" borderId="0"/>
    <xf numFmtId="0" fontId="8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84" fillId="0" borderId="0"/>
    <xf numFmtId="0" fontId="84" fillId="0" borderId="0"/>
    <xf numFmtId="0" fontId="8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84" fillId="0" borderId="0"/>
    <xf numFmtId="0" fontId="84" fillId="0" borderId="0"/>
    <xf numFmtId="0" fontId="84" fillId="0" borderId="0"/>
    <xf numFmtId="0" fontId="84" fillId="0" borderId="0"/>
    <xf numFmtId="0" fontId="84" fillId="0" borderId="0"/>
    <xf numFmtId="0" fontId="84" fillId="0" borderId="0"/>
    <xf numFmtId="0" fontId="60" fillId="0" borderId="0"/>
    <xf numFmtId="0" fontId="60" fillId="0" borderId="0"/>
    <xf numFmtId="0" fontId="60" fillId="0" borderId="0"/>
    <xf numFmtId="0" fontId="60" fillId="0" borderId="0"/>
    <xf numFmtId="0" fontId="60" fillId="0" borderId="0"/>
    <xf numFmtId="0" fontId="60" fillId="0" borderId="0"/>
    <xf numFmtId="0" fontId="8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84" fillId="0" borderId="0"/>
    <xf numFmtId="0" fontId="84" fillId="0" borderId="0"/>
    <xf numFmtId="0" fontId="84" fillId="0" borderId="0"/>
    <xf numFmtId="0" fontId="84" fillId="0" borderId="0"/>
    <xf numFmtId="0" fontId="84" fillId="0" borderId="0"/>
    <xf numFmtId="0" fontId="84" fillId="0" borderId="0"/>
    <xf numFmtId="0" fontId="60" fillId="0" borderId="0"/>
    <xf numFmtId="0" fontId="60" fillId="0" borderId="0"/>
    <xf numFmtId="0" fontId="60" fillId="0" borderId="0"/>
    <xf numFmtId="0" fontId="60" fillId="0" borderId="0"/>
    <xf numFmtId="0" fontId="60" fillId="0" borderId="0"/>
    <xf numFmtId="0" fontId="60" fillId="0" borderId="0"/>
    <xf numFmtId="0" fontId="84" fillId="0" borderId="0"/>
    <xf numFmtId="0" fontId="84" fillId="0" borderId="0"/>
    <xf numFmtId="0" fontId="84" fillId="0" borderId="0"/>
    <xf numFmtId="0" fontId="60" fillId="0" borderId="0"/>
    <xf numFmtId="0" fontId="84" fillId="0" borderId="0"/>
    <xf numFmtId="0" fontId="60" fillId="0" borderId="0"/>
    <xf numFmtId="0" fontId="84" fillId="0" borderId="0"/>
    <xf numFmtId="0" fontId="84" fillId="0" borderId="0"/>
    <xf numFmtId="0" fontId="84" fillId="0" borderId="0"/>
    <xf numFmtId="0" fontId="84" fillId="0" borderId="0"/>
    <xf numFmtId="0" fontId="60" fillId="0" borderId="0"/>
    <xf numFmtId="0" fontId="60" fillId="0" borderId="0"/>
    <xf numFmtId="0" fontId="60" fillId="0" borderId="0"/>
    <xf numFmtId="0" fontId="84" fillId="0" borderId="0"/>
    <xf numFmtId="0" fontId="84" fillId="0" borderId="0"/>
    <xf numFmtId="0" fontId="84" fillId="0" borderId="0"/>
    <xf numFmtId="0" fontId="84" fillId="0" borderId="0"/>
    <xf numFmtId="0" fontId="84" fillId="0" borderId="0"/>
    <xf numFmtId="0" fontId="60" fillId="0" borderId="0"/>
    <xf numFmtId="0" fontId="60" fillId="0" borderId="0"/>
    <xf numFmtId="0" fontId="60" fillId="0" borderId="0"/>
    <xf numFmtId="0" fontId="84" fillId="0" borderId="0"/>
    <xf numFmtId="0" fontId="60" fillId="0" borderId="0"/>
    <xf numFmtId="0" fontId="60" fillId="0" borderId="0"/>
    <xf numFmtId="0" fontId="60" fillId="0" borderId="0"/>
    <xf numFmtId="0" fontId="84" fillId="0" borderId="0"/>
    <xf numFmtId="0" fontId="60" fillId="0" borderId="0"/>
    <xf numFmtId="0" fontId="60" fillId="0" borderId="0"/>
    <xf numFmtId="0" fontId="60" fillId="0" borderId="0"/>
    <xf numFmtId="0" fontId="60" fillId="0" borderId="0"/>
    <xf numFmtId="0" fontId="84" fillId="0" borderId="0"/>
    <xf numFmtId="0" fontId="84" fillId="0" borderId="0"/>
    <xf numFmtId="0" fontId="84" fillId="0" borderId="0"/>
    <xf numFmtId="0" fontId="60" fillId="0" borderId="0"/>
    <xf numFmtId="0" fontId="60" fillId="0" borderId="0"/>
    <xf numFmtId="0" fontId="60" fillId="0" borderId="0"/>
    <xf numFmtId="0" fontId="60" fillId="0" borderId="0"/>
    <xf numFmtId="0" fontId="60" fillId="0" borderId="0"/>
    <xf numFmtId="0" fontId="84" fillId="0" borderId="0"/>
    <xf numFmtId="0" fontId="60" fillId="0" borderId="0"/>
    <xf numFmtId="0" fontId="16" fillId="0" borderId="0"/>
    <xf numFmtId="0" fontId="84" fillId="0" borderId="0"/>
    <xf numFmtId="0" fontId="60" fillId="0" borderId="0"/>
    <xf numFmtId="0" fontId="84" fillId="0" borderId="0"/>
    <xf numFmtId="0" fontId="60" fillId="0" borderId="0"/>
    <xf numFmtId="0" fontId="84" fillId="0" borderId="0"/>
    <xf numFmtId="0" fontId="60" fillId="0" borderId="0"/>
    <xf numFmtId="0" fontId="84" fillId="0" borderId="0"/>
    <xf numFmtId="0" fontId="19" fillId="0" borderId="0"/>
    <xf numFmtId="0" fontId="84" fillId="0" borderId="0"/>
    <xf numFmtId="0" fontId="60" fillId="0" borderId="0"/>
    <xf numFmtId="0" fontId="84"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60" fillId="0" borderId="0"/>
    <xf numFmtId="0" fontId="16" fillId="0" borderId="0"/>
    <xf numFmtId="0" fontId="60"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84" fillId="0" borderId="0"/>
    <xf numFmtId="0" fontId="16" fillId="0" borderId="0"/>
    <xf numFmtId="0" fontId="16" fillId="0" borderId="0"/>
    <xf numFmtId="0" fontId="16" fillId="0" borderId="0"/>
    <xf numFmtId="0" fontId="16" fillId="0" borderId="0"/>
    <xf numFmtId="0" fontId="84" fillId="0" borderId="0"/>
    <xf numFmtId="0" fontId="84" fillId="0" borderId="0"/>
    <xf numFmtId="0" fontId="84" fillId="0" borderId="0"/>
    <xf numFmtId="0" fontId="16" fillId="0" borderId="0"/>
    <xf numFmtId="0" fontId="16" fillId="0" borderId="0"/>
    <xf numFmtId="0" fontId="60" fillId="0" borderId="0"/>
    <xf numFmtId="0" fontId="60" fillId="0" borderId="0"/>
    <xf numFmtId="0" fontId="16" fillId="0" borderId="0"/>
    <xf numFmtId="0" fontId="16" fillId="0" borderId="0"/>
    <xf numFmtId="0" fontId="60" fillId="0" borderId="0"/>
    <xf numFmtId="0" fontId="84" fillId="0" borderId="0"/>
    <xf numFmtId="0" fontId="84" fillId="0" borderId="0"/>
    <xf numFmtId="0" fontId="84" fillId="0" borderId="0"/>
    <xf numFmtId="0" fontId="60" fillId="0" borderId="0"/>
    <xf numFmtId="0" fontId="60" fillId="0" borderId="0"/>
    <xf numFmtId="0" fontId="84" fillId="0" borderId="0"/>
    <xf numFmtId="0" fontId="16" fillId="0" borderId="0"/>
    <xf numFmtId="0" fontId="60" fillId="0" borderId="0"/>
    <xf numFmtId="0" fontId="16" fillId="0" borderId="0"/>
    <xf numFmtId="0" fontId="60" fillId="0" borderId="0"/>
    <xf numFmtId="0" fontId="60" fillId="0" borderId="0"/>
    <xf numFmtId="0" fontId="60" fillId="0" borderId="0"/>
    <xf numFmtId="0" fontId="60" fillId="0" borderId="0"/>
    <xf numFmtId="0" fontId="16" fillId="0" borderId="0"/>
    <xf numFmtId="0" fontId="16" fillId="0" borderId="0"/>
    <xf numFmtId="0" fontId="60"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16" fillId="0" borderId="0"/>
    <xf numFmtId="0" fontId="16" fillId="0" borderId="0"/>
    <xf numFmtId="0" fontId="16" fillId="0" borderId="0"/>
    <xf numFmtId="0" fontId="84" fillId="0" borderId="0"/>
    <xf numFmtId="0" fontId="16" fillId="0" borderId="0"/>
    <xf numFmtId="0" fontId="16" fillId="0" borderId="0"/>
    <xf numFmtId="0" fontId="16" fillId="0" borderId="0"/>
    <xf numFmtId="0" fontId="16" fillId="0" borderId="0"/>
    <xf numFmtId="0" fontId="84" fillId="0" borderId="0"/>
    <xf numFmtId="0" fontId="84" fillId="0" borderId="0"/>
    <xf numFmtId="0" fontId="16" fillId="0" borderId="0"/>
    <xf numFmtId="0" fontId="84" fillId="0" borderId="0"/>
    <xf numFmtId="0" fontId="84" fillId="0" borderId="0"/>
    <xf numFmtId="0" fontId="84"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60" fillId="0" borderId="0"/>
    <xf numFmtId="0" fontId="84" fillId="0" borderId="0"/>
    <xf numFmtId="0" fontId="60" fillId="0" borderId="0"/>
    <xf numFmtId="0" fontId="16" fillId="0" borderId="0"/>
    <xf numFmtId="0" fontId="16" fillId="0" borderId="0"/>
    <xf numFmtId="0" fontId="16" fillId="0" borderId="0"/>
    <xf numFmtId="0" fontId="60" fillId="0" borderId="0"/>
    <xf numFmtId="0" fontId="16" fillId="0" borderId="0"/>
    <xf numFmtId="0" fontId="16" fillId="0" borderId="0"/>
    <xf numFmtId="0" fontId="16" fillId="0" borderId="0"/>
    <xf numFmtId="0" fontId="16" fillId="0" borderId="0"/>
    <xf numFmtId="0" fontId="60" fillId="0" borderId="0"/>
    <xf numFmtId="0" fontId="60" fillId="0" borderId="0"/>
    <xf numFmtId="0" fontId="16" fillId="0" borderId="0"/>
    <xf numFmtId="0" fontId="60" fillId="0" borderId="0"/>
    <xf numFmtId="0" fontId="60" fillId="0" borderId="0"/>
    <xf numFmtId="0" fontId="60" fillId="0" borderId="0"/>
    <xf numFmtId="0" fontId="16" fillId="0" borderId="0"/>
    <xf numFmtId="0" fontId="16" fillId="0" borderId="0"/>
    <xf numFmtId="0" fontId="60" fillId="0" borderId="0"/>
    <xf numFmtId="0" fontId="84" fillId="0" borderId="0"/>
    <xf numFmtId="0" fontId="60" fillId="0" borderId="0"/>
    <xf numFmtId="0" fontId="60" fillId="0" borderId="0"/>
    <xf numFmtId="0" fontId="60" fillId="0" borderId="0"/>
    <xf numFmtId="0" fontId="60" fillId="0" borderId="0"/>
    <xf numFmtId="0" fontId="84" fillId="0" borderId="0"/>
    <xf numFmtId="0" fontId="84" fillId="0" borderId="0"/>
    <xf numFmtId="0" fontId="60" fillId="0" borderId="0"/>
    <xf numFmtId="0" fontId="60" fillId="0" borderId="0"/>
    <xf numFmtId="0" fontId="84" fillId="0" borderId="0"/>
    <xf numFmtId="0" fontId="84" fillId="0" borderId="0"/>
    <xf numFmtId="0" fontId="84" fillId="0" borderId="0"/>
    <xf numFmtId="0" fontId="60" fillId="0" borderId="0"/>
    <xf numFmtId="0" fontId="60" fillId="0" borderId="0"/>
    <xf numFmtId="0" fontId="84" fillId="0" borderId="0"/>
    <xf numFmtId="0" fontId="16" fillId="0" borderId="0"/>
    <xf numFmtId="0" fontId="16" fillId="0" borderId="0"/>
    <xf numFmtId="0" fontId="16" fillId="0" borderId="0"/>
    <xf numFmtId="0" fontId="84" fillId="0" borderId="0"/>
    <xf numFmtId="0" fontId="16" fillId="0" borderId="0"/>
    <xf numFmtId="0" fontId="16" fillId="0" borderId="0"/>
    <xf numFmtId="0" fontId="16" fillId="0" borderId="0"/>
    <xf numFmtId="0" fontId="16" fillId="0" borderId="0"/>
    <xf numFmtId="0" fontId="84" fillId="0" borderId="0"/>
    <xf numFmtId="0" fontId="84" fillId="0" borderId="0"/>
    <xf numFmtId="0" fontId="16" fillId="0" borderId="0"/>
    <xf numFmtId="0" fontId="84" fillId="0" borderId="0"/>
    <xf numFmtId="0" fontId="84" fillId="0" borderId="0"/>
    <xf numFmtId="0" fontId="8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4" fillId="0" borderId="0"/>
    <xf numFmtId="0" fontId="16" fillId="0" borderId="0"/>
    <xf numFmtId="0" fontId="16" fillId="0" borderId="0"/>
    <xf numFmtId="0" fontId="16" fillId="0" borderId="0"/>
    <xf numFmtId="0" fontId="16" fillId="0" borderId="0"/>
    <xf numFmtId="0" fontId="84" fillId="0" borderId="0"/>
    <xf numFmtId="0" fontId="84" fillId="0" borderId="0"/>
    <xf numFmtId="0" fontId="60" fillId="0" borderId="0"/>
    <xf numFmtId="0" fontId="60" fillId="0" borderId="0"/>
    <xf numFmtId="0" fontId="60" fillId="0" borderId="0"/>
    <xf numFmtId="0" fontId="16" fillId="0" borderId="0"/>
    <xf numFmtId="0" fontId="60" fillId="0" borderId="0"/>
    <xf numFmtId="0" fontId="60" fillId="0" borderId="0"/>
    <xf numFmtId="0" fontId="60" fillId="0" borderId="0"/>
    <xf numFmtId="0" fontId="84" fillId="0" borderId="0"/>
    <xf numFmtId="0" fontId="84" fillId="0" borderId="0"/>
    <xf numFmtId="0" fontId="84"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84" fillId="0" borderId="0"/>
    <xf numFmtId="0" fontId="84" fillId="0" borderId="0"/>
    <xf numFmtId="0" fontId="84" fillId="0" borderId="0"/>
    <xf numFmtId="0" fontId="84" fillId="0" borderId="0"/>
    <xf numFmtId="0" fontId="84" fillId="0" borderId="0"/>
    <xf numFmtId="0" fontId="60" fillId="0" borderId="0"/>
    <xf numFmtId="0" fontId="60" fillId="0" borderId="0"/>
    <xf numFmtId="0" fontId="60" fillId="0" borderId="0"/>
    <xf numFmtId="0" fontId="60" fillId="0" borderId="0"/>
    <xf numFmtId="0" fontId="60" fillId="0" borderId="0"/>
    <xf numFmtId="0" fontId="8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84" fillId="0" borderId="0"/>
    <xf numFmtId="0" fontId="84" fillId="0" borderId="0"/>
    <xf numFmtId="0" fontId="84" fillId="0" borderId="0"/>
    <xf numFmtId="0" fontId="84" fillId="0" borderId="0"/>
    <xf numFmtId="0" fontId="84" fillId="0" borderId="0"/>
    <xf numFmtId="0" fontId="84" fillId="0" borderId="0"/>
    <xf numFmtId="0" fontId="60" fillId="0" borderId="0"/>
    <xf numFmtId="0" fontId="60" fillId="0" borderId="0"/>
    <xf numFmtId="0" fontId="60" fillId="0" borderId="0"/>
    <xf numFmtId="0" fontId="60" fillId="0" borderId="0"/>
    <xf numFmtId="0" fontId="60" fillId="0" borderId="0"/>
    <xf numFmtId="0" fontId="60" fillId="0" borderId="0"/>
    <xf numFmtId="0" fontId="84" fillId="0" borderId="0"/>
    <xf numFmtId="0" fontId="84" fillId="0" borderId="0"/>
    <xf numFmtId="0" fontId="84" fillId="0" borderId="0"/>
    <xf numFmtId="0" fontId="60" fillId="0" borderId="0"/>
    <xf numFmtId="0" fontId="84" fillId="0" borderId="0"/>
    <xf numFmtId="0" fontId="60" fillId="0" borderId="0"/>
    <xf numFmtId="0" fontId="84" fillId="0" borderId="0"/>
    <xf numFmtId="0" fontId="84" fillId="0" borderId="0"/>
    <xf numFmtId="0" fontId="84" fillId="0" borderId="0"/>
    <xf numFmtId="0" fontId="84" fillId="0" borderId="0"/>
    <xf numFmtId="0" fontId="60" fillId="0" borderId="0"/>
    <xf numFmtId="0" fontId="60" fillId="0" borderId="0"/>
    <xf numFmtId="0" fontId="60" fillId="0" borderId="0"/>
    <xf numFmtId="0" fontId="84" fillId="0" borderId="0"/>
    <xf numFmtId="0" fontId="84" fillId="0" borderId="0"/>
    <xf numFmtId="0" fontId="84" fillId="0" borderId="0"/>
    <xf numFmtId="0" fontId="84" fillId="0" borderId="0"/>
    <xf numFmtId="0" fontId="84" fillId="0" borderId="0"/>
    <xf numFmtId="0" fontId="60" fillId="0" borderId="0"/>
    <xf numFmtId="0" fontId="60" fillId="0" borderId="0"/>
    <xf numFmtId="0" fontId="60" fillId="0" borderId="0"/>
    <xf numFmtId="0" fontId="84" fillId="0" borderId="0"/>
    <xf numFmtId="0" fontId="84" fillId="0" borderId="0"/>
    <xf numFmtId="0" fontId="60" fillId="0" borderId="0"/>
    <xf numFmtId="0" fontId="60" fillId="0" borderId="0"/>
    <xf numFmtId="0" fontId="60" fillId="0" borderId="0"/>
    <xf numFmtId="0" fontId="60" fillId="0" borderId="0"/>
    <xf numFmtId="0" fontId="84" fillId="0" borderId="0"/>
    <xf numFmtId="0" fontId="84" fillId="0" borderId="0"/>
    <xf numFmtId="0" fontId="84" fillId="0" borderId="0"/>
    <xf numFmtId="0" fontId="60" fillId="0" borderId="0"/>
    <xf numFmtId="0" fontId="60" fillId="0" borderId="0"/>
    <xf numFmtId="0" fontId="60" fillId="0" borderId="0"/>
    <xf numFmtId="0" fontId="60" fillId="0" borderId="0"/>
    <xf numFmtId="0" fontId="60" fillId="0" borderId="0"/>
    <xf numFmtId="0" fontId="60" fillId="0" borderId="0"/>
    <xf numFmtId="0" fontId="84" fillId="0" borderId="0"/>
    <xf numFmtId="0" fontId="60" fillId="0" borderId="0"/>
    <xf numFmtId="0" fontId="60" fillId="0" borderId="0"/>
    <xf numFmtId="0" fontId="60" fillId="0" borderId="0"/>
    <xf numFmtId="0" fontId="60" fillId="0" borderId="0"/>
    <xf numFmtId="0" fontId="84" fillId="0" borderId="0"/>
    <xf numFmtId="0" fontId="84" fillId="0" borderId="0"/>
    <xf numFmtId="0" fontId="60" fillId="0" borderId="0"/>
    <xf numFmtId="0" fontId="22" fillId="0" borderId="0"/>
    <xf numFmtId="0" fontId="60" fillId="0" borderId="0"/>
    <xf numFmtId="0" fontId="60" fillId="0" borderId="0"/>
    <xf numFmtId="0" fontId="60" fillId="0" borderId="0"/>
    <xf numFmtId="0" fontId="84" fillId="0" borderId="0"/>
    <xf numFmtId="0" fontId="84" fillId="0" borderId="0"/>
    <xf numFmtId="0" fontId="84" fillId="0" borderId="0"/>
    <xf numFmtId="0" fontId="60" fillId="0" borderId="0"/>
    <xf numFmtId="0" fontId="60" fillId="0" borderId="0"/>
    <xf numFmtId="0" fontId="16" fillId="0" borderId="0"/>
    <xf numFmtId="0" fontId="16" fillId="0" borderId="0"/>
    <xf numFmtId="0" fontId="60" fillId="0" borderId="0"/>
    <xf numFmtId="0" fontId="60" fillId="0" borderId="0"/>
    <xf numFmtId="0" fontId="60" fillId="0" borderId="0"/>
    <xf numFmtId="0" fontId="60" fillId="0" borderId="0"/>
    <xf numFmtId="0" fontId="16" fillId="0" borderId="0"/>
    <xf numFmtId="0" fontId="16"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16" fillId="0" borderId="0"/>
    <xf numFmtId="0" fontId="60" fillId="0" borderId="0"/>
    <xf numFmtId="0" fontId="60" fillId="0" borderId="0"/>
    <xf numFmtId="0" fontId="60" fillId="0" borderId="0"/>
    <xf numFmtId="0" fontId="60" fillId="0" borderId="0"/>
    <xf numFmtId="0" fontId="16" fillId="0" borderId="0"/>
    <xf numFmtId="0" fontId="16"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60" fillId="0" borderId="0"/>
    <xf numFmtId="0" fontId="88" fillId="0" borderId="0"/>
    <xf numFmtId="0" fontId="60" fillId="0" borderId="0"/>
    <xf numFmtId="0" fontId="84" fillId="0" borderId="0"/>
    <xf numFmtId="0" fontId="60" fillId="0" borderId="0"/>
    <xf numFmtId="0" fontId="84" fillId="0" borderId="0"/>
    <xf numFmtId="0" fontId="60" fillId="0" borderId="0"/>
    <xf numFmtId="0" fontId="84" fillId="0" borderId="0"/>
    <xf numFmtId="0" fontId="60" fillId="0" borderId="0"/>
    <xf numFmtId="0" fontId="60" fillId="0" borderId="0"/>
    <xf numFmtId="0" fontId="60" fillId="0" borderId="0"/>
    <xf numFmtId="0" fontId="6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xf numFmtId="0" fontId="60" fillId="0" borderId="0"/>
    <xf numFmtId="0" fontId="60" fillId="0" borderId="0"/>
    <xf numFmtId="0" fontId="60" fillId="0" borderId="0"/>
    <xf numFmtId="0" fontId="60" fillId="0" borderId="0"/>
    <xf numFmtId="0" fontId="14" fillId="0" borderId="0"/>
    <xf numFmtId="0" fontId="60" fillId="0" borderId="0"/>
    <xf numFmtId="0" fontId="60" fillId="0" borderId="0"/>
    <xf numFmtId="0" fontId="60" fillId="0" borderId="0"/>
    <xf numFmtId="0" fontId="60" fillId="0" borderId="0"/>
    <xf numFmtId="0" fontId="14" fillId="0" borderId="0"/>
    <xf numFmtId="0" fontId="14" fillId="0" borderId="0"/>
    <xf numFmtId="0" fontId="1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xf numFmtId="0" fontId="60" fillId="0" borderId="0"/>
    <xf numFmtId="0" fontId="60" fillId="0" borderId="0"/>
    <xf numFmtId="0" fontId="60" fillId="0" borderId="0"/>
    <xf numFmtId="0" fontId="60" fillId="0" borderId="0"/>
    <xf numFmtId="0" fontId="60" fillId="0" borderId="0"/>
    <xf numFmtId="0" fontId="1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xf numFmtId="0" fontId="60" fillId="0" borderId="0"/>
    <xf numFmtId="0" fontId="60" fillId="0" borderId="0"/>
    <xf numFmtId="0" fontId="60" fillId="0" borderId="0"/>
    <xf numFmtId="0" fontId="60" fillId="0" borderId="0"/>
    <xf numFmtId="0" fontId="60" fillId="0" borderId="0"/>
    <xf numFmtId="0" fontId="14" fillId="0" borderId="0"/>
    <xf numFmtId="0" fontId="14" fillId="0" borderId="0"/>
    <xf numFmtId="0" fontId="14" fillId="0" borderId="0"/>
    <xf numFmtId="0" fontId="60" fillId="0" borderId="0"/>
    <xf numFmtId="0" fontId="14" fillId="0" borderId="0"/>
    <xf numFmtId="0" fontId="60" fillId="0" borderId="0"/>
    <xf numFmtId="0" fontId="14" fillId="0" borderId="0"/>
    <xf numFmtId="0" fontId="14" fillId="0" borderId="0"/>
    <xf numFmtId="0" fontId="14" fillId="0" borderId="0"/>
    <xf numFmtId="0" fontId="14" fillId="0" borderId="0"/>
    <xf numFmtId="0" fontId="60" fillId="0" borderId="0"/>
    <xf numFmtId="0" fontId="60" fillId="0" borderId="0"/>
    <xf numFmtId="0" fontId="60" fillId="0" borderId="0"/>
    <xf numFmtId="0" fontId="14" fillId="0" borderId="0"/>
    <xf numFmtId="0" fontId="14" fillId="0" borderId="0"/>
    <xf numFmtId="0" fontId="14" fillId="0" borderId="0"/>
    <xf numFmtId="0" fontId="14" fillId="0" borderId="0"/>
    <xf numFmtId="0" fontId="14" fillId="0" borderId="0"/>
    <xf numFmtId="0" fontId="60" fillId="0" borderId="0"/>
    <xf numFmtId="0" fontId="60" fillId="0" borderId="0"/>
    <xf numFmtId="0" fontId="60" fillId="0" borderId="0"/>
    <xf numFmtId="0" fontId="14" fillId="0" borderId="0"/>
    <xf numFmtId="0" fontId="60" fillId="0" borderId="0"/>
    <xf numFmtId="0" fontId="60" fillId="0" borderId="0"/>
    <xf numFmtId="0" fontId="14" fillId="0" borderId="0"/>
    <xf numFmtId="0" fontId="60" fillId="0" borderId="0"/>
    <xf numFmtId="0" fontId="60" fillId="0" borderId="0"/>
    <xf numFmtId="0" fontId="60" fillId="0" borderId="0"/>
    <xf numFmtId="0" fontId="60" fillId="0" borderId="0"/>
    <xf numFmtId="0" fontId="14" fillId="0" borderId="0"/>
    <xf numFmtId="0" fontId="14" fillId="0" borderId="0"/>
    <xf numFmtId="0" fontId="14" fillId="0" borderId="0"/>
    <xf numFmtId="0" fontId="60" fillId="0" borderId="0"/>
    <xf numFmtId="0" fontId="60" fillId="0" borderId="0"/>
    <xf numFmtId="0" fontId="1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4" fillId="0" borderId="0"/>
    <xf numFmtId="0" fontId="14" fillId="0" borderId="0"/>
    <xf numFmtId="0" fontId="60" fillId="0" borderId="0"/>
    <xf numFmtId="0" fontId="14" fillId="0" borderId="0"/>
    <xf numFmtId="0" fontId="14" fillId="0" borderId="0"/>
    <xf numFmtId="0" fontId="14" fillId="0" borderId="0"/>
    <xf numFmtId="0" fontId="14" fillId="0" borderId="0"/>
    <xf numFmtId="0" fontId="60" fillId="0" borderId="0"/>
    <xf numFmtId="0" fontId="60" fillId="0" borderId="0"/>
    <xf numFmtId="0" fontId="60" fillId="0" borderId="0"/>
    <xf numFmtId="0" fontId="14" fillId="0" borderId="0"/>
    <xf numFmtId="0" fontId="60" fillId="0" borderId="0"/>
    <xf numFmtId="0" fontId="14" fillId="0" borderId="0"/>
    <xf numFmtId="0" fontId="14" fillId="0" borderId="0"/>
    <xf numFmtId="0" fontId="14" fillId="0" borderId="0"/>
    <xf numFmtId="0" fontId="14" fillId="0" borderId="0"/>
    <xf numFmtId="0" fontId="60" fillId="0" borderId="0"/>
    <xf numFmtId="0" fontId="60" fillId="0" borderId="0"/>
    <xf numFmtId="0" fontId="60" fillId="0" borderId="0"/>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xf numFmtId="0" fontId="14" fillId="0" borderId="0"/>
    <xf numFmtId="0" fontId="14" fillId="0" borderId="0"/>
    <xf numFmtId="0" fontId="84"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84" fillId="0" borderId="0"/>
    <xf numFmtId="0" fontId="16"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60" fillId="0" borderId="0"/>
    <xf numFmtId="0" fontId="16" fillId="0" borderId="0"/>
    <xf numFmtId="0" fontId="60"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60" fillId="0" borderId="0"/>
    <xf numFmtId="0" fontId="16"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60" fillId="0" borderId="0"/>
    <xf numFmtId="0" fontId="16" fillId="0" borderId="0"/>
    <xf numFmtId="0" fontId="60" fillId="0" borderId="0"/>
    <xf numFmtId="0" fontId="60" fillId="0" borderId="0"/>
    <xf numFmtId="0" fontId="60" fillId="0" borderId="0"/>
    <xf numFmtId="0" fontId="60" fillId="0" borderId="0"/>
    <xf numFmtId="0" fontId="16" fillId="0" borderId="0"/>
    <xf numFmtId="0" fontId="16"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16" fillId="0" borderId="0"/>
    <xf numFmtId="0" fontId="60" fillId="0" borderId="0"/>
    <xf numFmtId="0" fontId="60"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16" fillId="0" borderId="0"/>
    <xf numFmtId="0" fontId="60" fillId="0" borderId="0"/>
    <xf numFmtId="0" fontId="60"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16" fillId="0" borderId="0"/>
    <xf numFmtId="0" fontId="60" fillId="0" borderId="0"/>
    <xf numFmtId="0" fontId="60"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60" fillId="0" borderId="0"/>
    <xf numFmtId="0" fontId="16" fillId="0" borderId="0"/>
    <xf numFmtId="0" fontId="6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60" fillId="0" borderId="0"/>
    <xf numFmtId="0" fontId="16" fillId="0" borderId="0"/>
    <xf numFmtId="0" fontId="14" fillId="0" borderId="0"/>
    <xf numFmtId="0" fontId="14" fillId="0" borderId="0"/>
    <xf numFmtId="0" fontId="14" fillId="0" borderId="0"/>
    <xf numFmtId="0" fontId="14" fillId="0" borderId="0"/>
    <xf numFmtId="0" fontId="60" fillId="0" borderId="0"/>
    <xf numFmtId="0" fontId="1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9" fillId="0" borderId="0"/>
    <xf numFmtId="0" fontId="60" fillId="0" borderId="0"/>
    <xf numFmtId="0" fontId="60" fillId="0" borderId="0"/>
    <xf numFmtId="0" fontId="60" fillId="0" borderId="0"/>
    <xf numFmtId="0" fontId="60" fillId="0" borderId="0"/>
    <xf numFmtId="0" fontId="19" fillId="0" borderId="0"/>
    <xf numFmtId="0" fontId="19" fillId="0" borderId="0"/>
    <xf numFmtId="0" fontId="60" fillId="0" borderId="0"/>
    <xf numFmtId="0" fontId="60" fillId="0" borderId="0"/>
    <xf numFmtId="0" fontId="60" fillId="0" borderId="0"/>
    <xf numFmtId="0" fontId="19" fillId="0" borderId="0"/>
    <xf numFmtId="0" fontId="19" fillId="0" borderId="0"/>
    <xf numFmtId="0" fontId="1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0" fillId="0" borderId="0"/>
    <xf numFmtId="0" fontId="19" fillId="0" borderId="0"/>
    <xf numFmtId="0" fontId="19" fillId="0" borderId="0"/>
    <xf numFmtId="0" fontId="19" fillId="0" borderId="0"/>
    <xf numFmtId="0" fontId="19" fillId="0" borderId="0"/>
    <xf numFmtId="0" fontId="60" fillId="0" borderId="0"/>
    <xf numFmtId="0" fontId="60" fillId="0" borderId="0"/>
    <xf numFmtId="0" fontId="60" fillId="0" borderId="0"/>
    <xf numFmtId="0" fontId="19" fillId="0" borderId="0"/>
    <xf numFmtId="0" fontId="19" fillId="0" borderId="0"/>
    <xf numFmtId="0" fontId="60" fillId="0" borderId="0"/>
    <xf numFmtId="0" fontId="60" fillId="0" borderId="0"/>
    <xf numFmtId="0" fontId="60" fillId="0" borderId="0"/>
    <xf numFmtId="0" fontId="19" fillId="0" borderId="0"/>
    <xf numFmtId="0" fontId="19" fillId="0" borderId="0"/>
    <xf numFmtId="0" fontId="19" fillId="0" borderId="0"/>
    <xf numFmtId="0" fontId="60" fillId="0" borderId="0"/>
    <xf numFmtId="0" fontId="19" fillId="0" borderId="0"/>
    <xf numFmtId="0" fontId="60" fillId="0" borderId="0"/>
    <xf numFmtId="0" fontId="60" fillId="0" borderId="0"/>
    <xf numFmtId="0" fontId="60" fillId="0" borderId="0"/>
    <xf numFmtId="0" fontId="60" fillId="0" borderId="0"/>
    <xf numFmtId="0" fontId="19" fillId="0" borderId="0"/>
    <xf numFmtId="0" fontId="19" fillId="0" borderId="0"/>
    <xf numFmtId="0" fontId="60" fillId="0" borderId="0"/>
    <xf numFmtId="0" fontId="60" fillId="0" borderId="0"/>
    <xf numFmtId="0" fontId="19" fillId="0" borderId="0"/>
    <xf numFmtId="0" fontId="19" fillId="0" borderId="0"/>
    <xf numFmtId="0" fontId="19" fillId="0" borderId="0"/>
    <xf numFmtId="0" fontId="60" fillId="0" borderId="0"/>
    <xf numFmtId="0" fontId="60" fillId="0" borderId="0"/>
    <xf numFmtId="0" fontId="19" fillId="0" borderId="0"/>
    <xf numFmtId="0" fontId="60" fillId="0" borderId="0"/>
    <xf numFmtId="0" fontId="19" fillId="0" borderId="0"/>
    <xf numFmtId="0" fontId="60" fillId="0" borderId="0"/>
    <xf numFmtId="0" fontId="60" fillId="0" borderId="0"/>
    <xf numFmtId="0" fontId="60" fillId="0" borderId="0"/>
    <xf numFmtId="0" fontId="60" fillId="0" borderId="0"/>
    <xf numFmtId="0" fontId="19" fillId="0" borderId="0"/>
    <xf numFmtId="0" fontId="19" fillId="0" borderId="0"/>
    <xf numFmtId="0" fontId="60" fillId="0" borderId="0"/>
    <xf numFmtId="0" fontId="60" fillId="0" borderId="0"/>
    <xf numFmtId="0" fontId="19" fillId="0" borderId="0"/>
    <xf numFmtId="0" fontId="19" fillId="0" borderId="0"/>
    <xf numFmtId="0" fontId="19" fillId="0" borderId="0"/>
    <xf numFmtId="0" fontId="60" fillId="0" borderId="0"/>
    <xf numFmtId="0" fontId="60" fillId="0" borderId="0"/>
    <xf numFmtId="0" fontId="19" fillId="0" borderId="0"/>
    <xf numFmtId="0" fontId="60" fillId="0" borderId="0"/>
    <xf numFmtId="0" fontId="19" fillId="0" borderId="0"/>
    <xf numFmtId="0" fontId="60" fillId="0" borderId="0"/>
    <xf numFmtId="0" fontId="60" fillId="0" borderId="0"/>
    <xf numFmtId="0" fontId="60" fillId="0" borderId="0"/>
    <xf numFmtId="0" fontId="60" fillId="0" borderId="0"/>
    <xf numFmtId="0" fontId="19" fillId="0" borderId="0"/>
    <xf numFmtId="0" fontId="19" fillId="0" borderId="0"/>
    <xf numFmtId="0" fontId="60" fillId="0" borderId="0"/>
    <xf numFmtId="0" fontId="60" fillId="0" borderId="0"/>
    <xf numFmtId="0" fontId="19" fillId="0" borderId="0"/>
    <xf numFmtId="0" fontId="19" fillId="0" borderId="0"/>
    <xf numFmtId="0" fontId="19" fillId="0" borderId="0"/>
    <xf numFmtId="0" fontId="60" fillId="0" borderId="0"/>
    <xf numFmtId="0" fontId="60" fillId="0" borderId="0"/>
    <xf numFmtId="0" fontId="19" fillId="0" borderId="0"/>
    <xf numFmtId="0" fontId="60" fillId="0" borderId="0"/>
    <xf numFmtId="0" fontId="19" fillId="0" borderId="0"/>
    <xf numFmtId="0" fontId="60" fillId="0" borderId="0"/>
    <xf numFmtId="0" fontId="60" fillId="0" borderId="0"/>
    <xf numFmtId="0" fontId="60" fillId="0" borderId="0"/>
    <xf numFmtId="0" fontId="60" fillId="0" borderId="0"/>
    <xf numFmtId="0" fontId="19" fillId="0" borderId="0"/>
    <xf numFmtId="0" fontId="19" fillId="0" borderId="0"/>
    <xf numFmtId="0" fontId="60" fillId="0" borderId="0"/>
    <xf numFmtId="0" fontId="60" fillId="0" borderId="0"/>
    <xf numFmtId="0" fontId="19" fillId="0" borderId="0"/>
    <xf numFmtId="0" fontId="19" fillId="0" borderId="0"/>
    <xf numFmtId="0" fontId="19" fillId="0" borderId="0"/>
    <xf numFmtId="0" fontId="60" fillId="0" borderId="0"/>
    <xf numFmtId="0" fontId="60" fillId="0" borderId="0"/>
    <xf numFmtId="0" fontId="19" fillId="0" borderId="0"/>
    <xf numFmtId="0" fontId="60" fillId="0" borderId="0"/>
    <xf numFmtId="0" fontId="19" fillId="0" borderId="0"/>
    <xf numFmtId="0" fontId="60" fillId="0" borderId="0"/>
    <xf numFmtId="0" fontId="60" fillId="0" borderId="0"/>
    <xf numFmtId="0" fontId="60" fillId="0" borderId="0"/>
    <xf numFmtId="0" fontId="60" fillId="0" borderId="0"/>
    <xf numFmtId="0" fontId="19" fillId="0" borderId="0"/>
    <xf numFmtId="0" fontId="19" fillId="0" borderId="0"/>
    <xf numFmtId="0" fontId="60" fillId="0" borderId="0"/>
    <xf numFmtId="0" fontId="60" fillId="0" borderId="0"/>
    <xf numFmtId="0" fontId="19" fillId="0" borderId="0"/>
    <xf numFmtId="0" fontId="19" fillId="0" borderId="0"/>
    <xf numFmtId="0" fontId="19" fillId="0" borderId="0"/>
    <xf numFmtId="0" fontId="60" fillId="0" borderId="0"/>
    <xf numFmtId="0" fontId="60" fillId="0" borderId="0"/>
    <xf numFmtId="0" fontId="1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9" fillId="0" borderId="0"/>
    <xf numFmtId="0" fontId="60" fillId="0" borderId="0"/>
    <xf numFmtId="0" fontId="60" fillId="0" borderId="0"/>
    <xf numFmtId="0" fontId="60" fillId="0" borderId="0"/>
    <xf numFmtId="0" fontId="60" fillId="0" borderId="0"/>
    <xf numFmtId="0" fontId="19" fillId="0" borderId="0"/>
    <xf numFmtId="0" fontId="19" fillId="0" borderId="0"/>
    <xf numFmtId="0" fontId="6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0" fillId="0" borderId="0"/>
    <xf numFmtId="0" fontId="19" fillId="0" borderId="0"/>
    <xf numFmtId="0" fontId="19" fillId="0" borderId="0"/>
    <xf numFmtId="0" fontId="19" fillId="0" borderId="0"/>
    <xf numFmtId="0" fontId="19" fillId="0" borderId="0"/>
    <xf numFmtId="0" fontId="60" fillId="0" borderId="0"/>
    <xf numFmtId="0" fontId="60" fillId="0" borderId="0"/>
    <xf numFmtId="0" fontId="19" fillId="0" borderId="0"/>
    <xf numFmtId="0" fontId="19" fillId="0" borderId="0"/>
    <xf numFmtId="0" fontId="19" fillId="0" borderId="0"/>
    <xf numFmtId="0" fontId="60" fillId="0" borderId="0"/>
    <xf numFmtId="0" fontId="60" fillId="0" borderId="0"/>
    <xf numFmtId="0" fontId="6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0" fillId="0" borderId="0"/>
    <xf numFmtId="0" fontId="60" fillId="0" borderId="0"/>
    <xf numFmtId="0" fontId="19" fillId="0" borderId="0"/>
    <xf numFmtId="0" fontId="19" fillId="0" borderId="0"/>
    <xf numFmtId="0" fontId="19" fillId="0" borderId="0"/>
    <xf numFmtId="0" fontId="60" fillId="0" borderId="0"/>
    <xf numFmtId="0" fontId="60" fillId="0" borderId="0"/>
    <xf numFmtId="0" fontId="16" fillId="0" borderId="0"/>
    <xf numFmtId="0" fontId="60" fillId="0" borderId="0"/>
    <xf numFmtId="0" fontId="19" fillId="0" borderId="0"/>
    <xf numFmtId="0" fontId="60" fillId="0" borderId="0"/>
    <xf numFmtId="0" fontId="19" fillId="0" borderId="0"/>
    <xf numFmtId="0" fontId="19" fillId="0" borderId="0"/>
    <xf numFmtId="0" fontId="19" fillId="0" borderId="0"/>
    <xf numFmtId="0" fontId="19" fillId="0" borderId="0"/>
    <xf numFmtId="0" fontId="60" fillId="0" borderId="0"/>
    <xf numFmtId="0" fontId="60" fillId="0" borderId="0"/>
    <xf numFmtId="0" fontId="19" fillId="0" borderId="0"/>
    <xf numFmtId="0" fontId="19" fillId="0" borderId="0"/>
    <xf numFmtId="0" fontId="60" fillId="0" borderId="0"/>
    <xf numFmtId="0" fontId="60" fillId="0" borderId="0"/>
    <xf numFmtId="0" fontId="60" fillId="0" borderId="0"/>
    <xf numFmtId="0" fontId="19" fillId="0" borderId="0"/>
    <xf numFmtId="0" fontId="19" fillId="0" borderId="0"/>
    <xf numFmtId="0" fontId="60" fillId="0" borderId="0"/>
    <xf numFmtId="0" fontId="19" fillId="0" borderId="0"/>
    <xf numFmtId="0" fontId="60" fillId="0" borderId="0"/>
    <xf numFmtId="0" fontId="19" fillId="0" borderId="0"/>
    <xf numFmtId="0" fontId="19" fillId="0" borderId="0"/>
    <xf numFmtId="0" fontId="19" fillId="0" borderId="0"/>
    <xf numFmtId="0" fontId="19" fillId="0" borderId="0"/>
    <xf numFmtId="0" fontId="60" fillId="0" borderId="0"/>
    <xf numFmtId="0" fontId="60" fillId="0" borderId="0"/>
    <xf numFmtId="0" fontId="19" fillId="0" borderId="0"/>
    <xf numFmtId="0" fontId="19" fillId="0" borderId="0"/>
    <xf numFmtId="0" fontId="60" fillId="0" borderId="0"/>
    <xf numFmtId="0" fontId="60" fillId="0" borderId="0"/>
    <xf numFmtId="0" fontId="60" fillId="0" borderId="0"/>
    <xf numFmtId="0" fontId="19" fillId="0" borderId="0"/>
    <xf numFmtId="0" fontId="19" fillId="0" borderId="0"/>
    <xf numFmtId="0" fontId="60" fillId="0" borderId="0"/>
    <xf numFmtId="0" fontId="19" fillId="0" borderId="0"/>
    <xf numFmtId="0" fontId="60" fillId="0" borderId="0"/>
    <xf numFmtId="0" fontId="19" fillId="0" borderId="0"/>
    <xf numFmtId="0" fontId="19" fillId="0" borderId="0"/>
    <xf numFmtId="0" fontId="19" fillId="0" borderId="0"/>
    <xf numFmtId="0" fontId="19" fillId="0" borderId="0"/>
    <xf numFmtId="0" fontId="60" fillId="0" borderId="0"/>
    <xf numFmtId="0" fontId="60" fillId="0" borderId="0"/>
    <xf numFmtId="0" fontId="19" fillId="0" borderId="0"/>
    <xf numFmtId="0" fontId="19" fillId="0" borderId="0"/>
    <xf numFmtId="0" fontId="60" fillId="0" borderId="0"/>
    <xf numFmtId="0" fontId="60" fillId="0" borderId="0"/>
    <xf numFmtId="0" fontId="60" fillId="0" borderId="0"/>
    <xf numFmtId="0" fontId="19" fillId="0" borderId="0"/>
    <xf numFmtId="0" fontId="19" fillId="0" borderId="0"/>
    <xf numFmtId="0" fontId="60" fillId="0" borderId="0"/>
    <xf numFmtId="0" fontId="19" fillId="0" borderId="0"/>
    <xf numFmtId="0" fontId="60" fillId="0" borderId="0"/>
    <xf numFmtId="0" fontId="19" fillId="0" borderId="0"/>
    <xf numFmtId="0" fontId="19" fillId="0" borderId="0"/>
    <xf numFmtId="0" fontId="19" fillId="0" borderId="0"/>
    <xf numFmtId="0" fontId="19" fillId="0" borderId="0"/>
    <xf numFmtId="0" fontId="60" fillId="0" borderId="0"/>
    <xf numFmtId="0" fontId="60" fillId="0" borderId="0"/>
    <xf numFmtId="0" fontId="19" fillId="0" borderId="0"/>
    <xf numFmtId="0" fontId="19" fillId="0" borderId="0"/>
    <xf numFmtId="0" fontId="60" fillId="0" borderId="0"/>
    <xf numFmtId="0" fontId="60" fillId="0" borderId="0"/>
    <xf numFmtId="0" fontId="60" fillId="0" borderId="0"/>
    <xf numFmtId="0" fontId="19" fillId="0" borderId="0"/>
    <xf numFmtId="0" fontId="19" fillId="0" borderId="0"/>
    <xf numFmtId="0" fontId="60" fillId="0" borderId="0"/>
    <xf numFmtId="0" fontId="19" fillId="0" borderId="0"/>
    <xf numFmtId="0" fontId="60" fillId="0" borderId="0"/>
    <xf numFmtId="0" fontId="19" fillId="0" borderId="0"/>
    <xf numFmtId="0" fontId="19" fillId="0" borderId="0"/>
    <xf numFmtId="0" fontId="19" fillId="0" borderId="0"/>
    <xf numFmtId="0" fontId="19" fillId="0" borderId="0"/>
    <xf numFmtId="0" fontId="60" fillId="0" borderId="0"/>
    <xf numFmtId="0" fontId="60" fillId="0" borderId="0"/>
    <xf numFmtId="0" fontId="19" fillId="0" borderId="0"/>
    <xf numFmtId="0" fontId="19" fillId="0" borderId="0"/>
    <xf numFmtId="0" fontId="60" fillId="0" borderId="0"/>
    <xf numFmtId="0" fontId="60" fillId="0" borderId="0"/>
    <xf numFmtId="0" fontId="60" fillId="0" borderId="0"/>
    <xf numFmtId="0" fontId="19" fillId="0" borderId="0"/>
    <xf numFmtId="0" fontId="19" fillId="0" borderId="0"/>
    <xf numFmtId="0" fontId="6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9" fillId="0" borderId="0"/>
    <xf numFmtId="0" fontId="60" fillId="0" borderId="0"/>
    <xf numFmtId="0" fontId="60" fillId="0" borderId="0"/>
    <xf numFmtId="0" fontId="60" fillId="0" borderId="0"/>
    <xf numFmtId="0" fontId="60" fillId="0" borderId="0"/>
    <xf numFmtId="0" fontId="19" fillId="0" borderId="0"/>
    <xf numFmtId="0" fontId="19" fillId="0" borderId="0"/>
    <xf numFmtId="0" fontId="60" fillId="0" borderId="0"/>
    <xf numFmtId="0" fontId="60" fillId="0" borderId="0"/>
    <xf numFmtId="0" fontId="60" fillId="0" borderId="0"/>
    <xf numFmtId="0" fontId="19" fillId="0" borderId="0"/>
    <xf numFmtId="0" fontId="19" fillId="0" borderId="0"/>
    <xf numFmtId="0" fontId="19" fillId="0" borderId="0"/>
    <xf numFmtId="0" fontId="60" fillId="0" borderId="0"/>
    <xf numFmtId="0" fontId="60"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60" fillId="0" borderId="0"/>
    <xf numFmtId="0" fontId="19" fillId="0" borderId="0"/>
    <xf numFmtId="0" fontId="19" fillId="0" borderId="0"/>
    <xf numFmtId="0" fontId="19" fillId="0" borderId="0"/>
    <xf numFmtId="0" fontId="19" fillId="0" borderId="0"/>
    <xf numFmtId="0" fontId="60" fillId="0" borderId="0"/>
    <xf numFmtId="0" fontId="60" fillId="0" borderId="0"/>
    <xf numFmtId="0" fontId="19" fillId="0" borderId="0"/>
    <xf numFmtId="0" fontId="60" fillId="0" borderId="0"/>
    <xf numFmtId="0" fontId="19" fillId="0" borderId="0"/>
    <xf numFmtId="0" fontId="19" fillId="0" borderId="0"/>
    <xf numFmtId="0" fontId="19" fillId="0" borderId="0"/>
    <xf numFmtId="0" fontId="19" fillId="0" borderId="0"/>
    <xf numFmtId="0" fontId="60" fillId="0" borderId="0"/>
    <xf numFmtId="0" fontId="60" fillId="0" borderId="0"/>
    <xf numFmtId="0" fontId="19" fillId="0" borderId="0"/>
    <xf numFmtId="0" fontId="60" fillId="0" borderId="0"/>
    <xf numFmtId="0" fontId="60" fillId="0" borderId="0"/>
    <xf numFmtId="0" fontId="60" fillId="0" borderId="0"/>
    <xf numFmtId="0" fontId="60" fillId="0" borderId="0"/>
    <xf numFmtId="0" fontId="84" fillId="0" borderId="0"/>
    <xf numFmtId="0" fontId="19" fillId="0" borderId="0"/>
    <xf numFmtId="0" fontId="19" fillId="0" borderId="0"/>
    <xf numFmtId="0" fontId="60"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14" fillId="0" borderId="0"/>
    <xf numFmtId="0" fontId="14"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60" fillId="0" borderId="0"/>
    <xf numFmtId="0" fontId="60" fillId="0" borderId="0"/>
    <xf numFmtId="0" fontId="60" fillId="0" borderId="0"/>
    <xf numFmtId="0" fontId="60" fillId="0" borderId="0"/>
    <xf numFmtId="0" fontId="16" fillId="0" borderId="0"/>
    <xf numFmtId="0" fontId="16" fillId="0" borderId="0"/>
    <xf numFmtId="0" fontId="60"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60" fillId="0" borderId="0"/>
    <xf numFmtId="0" fontId="60" fillId="0" borderId="0"/>
    <xf numFmtId="0" fontId="60" fillId="0" borderId="0"/>
    <xf numFmtId="0" fontId="60" fillId="0" borderId="0"/>
    <xf numFmtId="0" fontId="16" fillId="0" borderId="0"/>
    <xf numFmtId="0" fontId="16" fillId="0" borderId="0"/>
    <xf numFmtId="0" fontId="60"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60" fillId="0" borderId="0"/>
    <xf numFmtId="0" fontId="60" fillId="0" borderId="0"/>
    <xf numFmtId="0" fontId="16" fillId="0" borderId="0"/>
    <xf numFmtId="0" fontId="60" fillId="0" borderId="0"/>
    <xf numFmtId="0" fontId="60" fillId="0" borderId="0"/>
    <xf numFmtId="0" fontId="60" fillId="0" borderId="0"/>
    <xf numFmtId="0" fontId="60" fillId="0" borderId="0"/>
    <xf numFmtId="0" fontId="16" fillId="0" borderId="0"/>
    <xf numFmtId="0" fontId="16"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16" fillId="0" borderId="0"/>
    <xf numFmtId="0" fontId="60" fillId="0" borderId="0"/>
    <xf numFmtId="0" fontId="60" fillId="0" borderId="0"/>
    <xf numFmtId="0" fontId="16" fillId="0" borderId="0"/>
    <xf numFmtId="0" fontId="60" fillId="0" borderId="0"/>
    <xf numFmtId="0" fontId="60" fillId="0" borderId="0"/>
    <xf numFmtId="0" fontId="60" fillId="0" borderId="0"/>
    <xf numFmtId="0" fontId="60" fillId="0" borderId="0"/>
    <xf numFmtId="0" fontId="16" fillId="0" borderId="0"/>
    <xf numFmtId="0" fontId="16"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16"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60"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60"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16" fillId="0" borderId="0"/>
    <xf numFmtId="0" fontId="60" fillId="0" borderId="0"/>
    <xf numFmtId="0" fontId="16" fillId="0" borderId="0"/>
    <xf numFmtId="0" fontId="16" fillId="0" borderId="0"/>
    <xf numFmtId="0" fontId="16" fillId="0" borderId="0"/>
    <xf numFmtId="0" fontId="16" fillId="0" borderId="0"/>
    <xf numFmtId="0" fontId="60" fillId="0" borderId="0"/>
    <xf numFmtId="0" fontId="60" fillId="0" borderId="0"/>
    <xf numFmtId="0" fontId="16" fillId="0" borderId="0"/>
    <xf numFmtId="0" fontId="16" fillId="0" borderId="0"/>
    <xf numFmtId="0" fontId="60" fillId="0" borderId="0"/>
    <xf numFmtId="0" fontId="60" fillId="0" borderId="0"/>
    <xf numFmtId="0" fontId="60" fillId="0" borderId="0"/>
    <xf numFmtId="0" fontId="16" fillId="0" borderId="0"/>
    <xf numFmtId="0" fontId="16" fillId="0" borderId="0"/>
    <xf numFmtId="0" fontId="60" fillId="0" borderId="0"/>
    <xf numFmtId="0" fontId="16" fillId="0" borderId="0"/>
    <xf numFmtId="0" fontId="16"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60"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60" fillId="0" borderId="0"/>
    <xf numFmtId="0" fontId="16"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60"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60"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16" fillId="0" borderId="0"/>
    <xf numFmtId="0" fontId="60" fillId="0" borderId="0"/>
    <xf numFmtId="0" fontId="16" fillId="0" borderId="0"/>
    <xf numFmtId="0" fontId="16" fillId="0" borderId="0"/>
    <xf numFmtId="0" fontId="16" fillId="0" borderId="0"/>
    <xf numFmtId="0" fontId="16" fillId="0" borderId="0"/>
    <xf numFmtId="0" fontId="60" fillId="0" borderId="0"/>
    <xf numFmtId="0" fontId="60" fillId="0" borderId="0"/>
    <xf numFmtId="0" fontId="16" fillId="0" borderId="0"/>
    <xf numFmtId="0" fontId="16" fillId="0" borderId="0"/>
    <xf numFmtId="0" fontId="60" fillId="0" borderId="0"/>
    <xf numFmtId="0" fontId="60" fillId="0" borderId="0"/>
    <xf numFmtId="0" fontId="60" fillId="0" borderId="0"/>
    <xf numFmtId="0" fontId="16" fillId="0" borderId="0"/>
    <xf numFmtId="0" fontId="16" fillId="0" borderId="0"/>
    <xf numFmtId="0" fontId="60" fillId="0" borderId="0"/>
    <xf numFmtId="0" fontId="16" fillId="0" borderId="0"/>
    <xf numFmtId="0" fontId="16"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60"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84" fillId="0" borderId="0"/>
    <xf numFmtId="0" fontId="84" fillId="0" borderId="0"/>
    <xf numFmtId="0" fontId="84" fillId="0" borderId="0"/>
    <xf numFmtId="0" fontId="84" fillId="0" borderId="0"/>
    <xf numFmtId="0" fontId="16" fillId="0" borderId="0"/>
    <xf numFmtId="0" fontId="60" fillId="0" borderId="0"/>
    <xf numFmtId="0" fontId="16"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60"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60"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16" fillId="0" borderId="0"/>
    <xf numFmtId="0" fontId="60" fillId="0" borderId="0"/>
    <xf numFmtId="0" fontId="16" fillId="0" borderId="0"/>
    <xf numFmtId="0" fontId="16" fillId="0" borderId="0"/>
    <xf numFmtId="0" fontId="16" fillId="0" borderId="0"/>
    <xf numFmtId="0" fontId="16" fillId="0" borderId="0"/>
    <xf numFmtId="0" fontId="60" fillId="0" borderId="0"/>
    <xf numFmtId="0" fontId="60" fillId="0" borderId="0"/>
    <xf numFmtId="0" fontId="16" fillId="0" borderId="0"/>
    <xf numFmtId="0" fontId="16" fillId="0" borderId="0"/>
    <xf numFmtId="0" fontId="60" fillId="0" borderId="0"/>
    <xf numFmtId="0" fontId="60" fillId="0" borderId="0"/>
    <xf numFmtId="0" fontId="60" fillId="0" borderId="0"/>
    <xf numFmtId="0" fontId="16" fillId="0" borderId="0"/>
    <xf numFmtId="0" fontId="16" fillId="0" borderId="0"/>
    <xf numFmtId="0" fontId="60" fillId="0" borderId="0"/>
    <xf numFmtId="0" fontId="16" fillId="0" borderId="0"/>
    <xf numFmtId="0" fontId="16"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60"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16"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16" fillId="0" borderId="0"/>
    <xf numFmtId="0" fontId="16"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60"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60"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84"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4" fillId="0" borderId="0"/>
    <xf numFmtId="0" fontId="60" fillId="0" borderId="0"/>
    <xf numFmtId="0" fontId="14" fillId="0" borderId="0"/>
    <xf numFmtId="0" fontId="60" fillId="0" borderId="0"/>
    <xf numFmtId="0" fontId="60" fillId="0" borderId="0"/>
    <xf numFmtId="0" fontId="60" fillId="0" borderId="0"/>
    <xf numFmtId="0" fontId="60" fillId="0" borderId="0"/>
    <xf numFmtId="0" fontId="14" fillId="0" borderId="0"/>
    <xf numFmtId="0" fontId="14" fillId="0" borderId="0"/>
    <xf numFmtId="0" fontId="60" fillId="0" borderId="0"/>
    <xf numFmtId="0" fontId="60" fillId="0" borderId="0"/>
    <xf numFmtId="0" fontId="14" fillId="0" borderId="0"/>
    <xf numFmtId="0" fontId="14" fillId="0" borderId="0"/>
    <xf numFmtId="0" fontId="14" fillId="0" borderId="0"/>
    <xf numFmtId="0" fontId="60" fillId="0" borderId="0"/>
    <xf numFmtId="0" fontId="60" fillId="0" borderId="0"/>
    <xf numFmtId="0" fontId="84" fillId="0" borderId="0"/>
    <xf numFmtId="0" fontId="6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3"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3" fillId="0" borderId="0"/>
    <xf numFmtId="0" fontId="83" fillId="0" borderId="0"/>
    <xf numFmtId="0" fontId="83" fillId="0" borderId="0"/>
    <xf numFmtId="0" fontId="83" fillId="0" borderId="0"/>
    <xf numFmtId="0" fontId="83" fillId="0" borderId="0"/>
    <xf numFmtId="0" fontId="83" fillId="0" borderId="0"/>
    <xf numFmtId="0" fontId="14"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16"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4" fillId="0" borderId="0"/>
    <xf numFmtId="0" fontId="16" fillId="0" borderId="0"/>
    <xf numFmtId="171" fontId="88" fillId="0" borderId="0">
      <alignment vertical="center"/>
    </xf>
    <xf numFmtId="0" fontId="16" fillId="0" borderId="0"/>
    <xf numFmtId="171" fontId="88" fillId="0" borderId="0">
      <alignment vertical="center"/>
    </xf>
    <xf numFmtId="0" fontId="73" fillId="0" borderId="0"/>
    <xf numFmtId="0" fontId="89" fillId="0" borderId="0"/>
    <xf numFmtId="0" fontId="14" fillId="0" borderId="0"/>
    <xf numFmtId="0" fontId="14" fillId="0" borderId="0"/>
    <xf numFmtId="0" fontId="16" fillId="0" borderId="0"/>
    <xf numFmtId="0" fontId="14"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6" fillId="0" borderId="0"/>
    <xf numFmtId="0" fontId="16" fillId="0" borderId="0"/>
    <xf numFmtId="0" fontId="14" fillId="0" borderId="0"/>
    <xf numFmtId="0" fontId="14" fillId="0" borderId="0"/>
    <xf numFmtId="0" fontId="16" fillId="0" borderId="0"/>
    <xf numFmtId="0" fontId="16"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6" fillId="0" borderId="0"/>
    <xf numFmtId="0" fontId="16"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9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60" fillId="0" borderId="0"/>
    <xf numFmtId="0" fontId="16" fillId="0" borderId="0"/>
    <xf numFmtId="0" fontId="60"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60" fillId="0" borderId="0"/>
    <xf numFmtId="0" fontId="16"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60"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60"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16" fillId="0" borderId="0"/>
    <xf numFmtId="0" fontId="60" fillId="0" borderId="0"/>
    <xf numFmtId="0" fontId="60" fillId="0" borderId="0"/>
    <xf numFmtId="0" fontId="60" fillId="0" borderId="0"/>
    <xf numFmtId="0" fontId="60" fillId="0" borderId="0"/>
    <xf numFmtId="0" fontId="16" fillId="0" borderId="0"/>
    <xf numFmtId="0" fontId="16" fillId="0" borderId="0"/>
    <xf numFmtId="0" fontId="60" fillId="0" borderId="0"/>
    <xf numFmtId="0" fontId="16"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60"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60"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60"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60" fillId="0" borderId="0"/>
    <xf numFmtId="0" fontId="16" fillId="0" borderId="0"/>
    <xf numFmtId="0" fontId="16" fillId="0" borderId="0"/>
    <xf numFmtId="0" fontId="16" fillId="0" borderId="0"/>
    <xf numFmtId="0" fontId="14" fillId="0" borderId="0"/>
    <xf numFmtId="0" fontId="14"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60" fillId="0" borderId="0"/>
    <xf numFmtId="0" fontId="60" fillId="0" borderId="0"/>
    <xf numFmtId="0" fontId="60" fillId="0" borderId="0"/>
    <xf numFmtId="0" fontId="60" fillId="0" borderId="0"/>
    <xf numFmtId="0" fontId="60"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3" fillId="0" borderId="0"/>
    <xf numFmtId="0" fontId="83" fillId="0" borderId="0"/>
    <xf numFmtId="0" fontId="60" fillId="0" borderId="0"/>
    <xf numFmtId="0" fontId="39" fillId="0" borderId="0"/>
    <xf numFmtId="0" fontId="60" fillId="0" borderId="0"/>
    <xf numFmtId="0" fontId="16" fillId="0" borderId="0"/>
    <xf numFmtId="0" fontId="60" fillId="0" borderId="0"/>
    <xf numFmtId="0" fontId="60" fillId="0" borderId="0"/>
    <xf numFmtId="0" fontId="60" fillId="0" borderId="0"/>
    <xf numFmtId="0" fontId="60" fillId="0" borderId="0"/>
    <xf numFmtId="0" fontId="16" fillId="0" borderId="0"/>
    <xf numFmtId="0" fontId="16" fillId="0" borderId="0"/>
    <xf numFmtId="0" fontId="60" fillId="0" borderId="0"/>
    <xf numFmtId="0" fontId="22"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14" fillId="0" borderId="0"/>
    <xf numFmtId="0" fontId="14" fillId="0" borderId="0"/>
    <xf numFmtId="0" fontId="60" fillId="0" borderId="0"/>
    <xf numFmtId="0" fontId="16" fillId="0" borderId="0"/>
    <xf numFmtId="0" fontId="60" fillId="0" borderId="0"/>
    <xf numFmtId="0" fontId="60" fillId="0" borderId="0"/>
    <xf numFmtId="0" fontId="60" fillId="0" borderId="0"/>
    <xf numFmtId="0" fontId="60" fillId="0" borderId="0"/>
    <xf numFmtId="0" fontId="16" fillId="0" borderId="0"/>
    <xf numFmtId="0" fontId="16" fillId="0" borderId="0"/>
    <xf numFmtId="0" fontId="60" fillId="0" borderId="0"/>
    <xf numFmtId="0" fontId="22"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60" fillId="0" borderId="0"/>
    <xf numFmtId="0" fontId="16" fillId="0" borderId="0"/>
    <xf numFmtId="0" fontId="60" fillId="0" borderId="0"/>
    <xf numFmtId="0" fontId="60" fillId="0" borderId="0"/>
    <xf numFmtId="0" fontId="60" fillId="0" borderId="0"/>
    <xf numFmtId="0" fontId="60" fillId="0" borderId="0"/>
    <xf numFmtId="0" fontId="16" fillId="0" borderId="0"/>
    <xf numFmtId="0" fontId="16" fillId="0" borderId="0"/>
    <xf numFmtId="0" fontId="60" fillId="0" borderId="0"/>
    <xf numFmtId="0" fontId="22"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2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60" fillId="0" borderId="0"/>
    <xf numFmtId="0" fontId="16" fillId="0" borderId="0"/>
    <xf numFmtId="0" fontId="60" fillId="0" borderId="0"/>
    <xf numFmtId="0" fontId="60" fillId="0" borderId="0"/>
    <xf numFmtId="0" fontId="60" fillId="0" borderId="0"/>
    <xf numFmtId="0" fontId="60" fillId="0" borderId="0"/>
    <xf numFmtId="0" fontId="16" fillId="0" borderId="0"/>
    <xf numFmtId="0" fontId="16" fillId="0" borderId="0"/>
    <xf numFmtId="0" fontId="60" fillId="0" borderId="0"/>
    <xf numFmtId="0" fontId="22" fillId="0" borderId="0"/>
    <xf numFmtId="0" fontId="60" fillId="0" borderId="0"/>
    <xf numFmtId="0" fontId="60" fillId="0" borderId="0"/>
    <xf numFmtId="0" fontId="16" fillId="0" borderId="0"/>
    <xf numFmtId="0" fontId="16" fillId="0" borderId="0"/>
    <xf numFmtId="0" fontId="16" fillId="0" borderId="0"/>
    <xf numFmtId="0" fontId="60" fillId="0" borderId="0"/>
    <xf numFmtId="0" fontId="60" fillId="0" borderId="0"/>
    <xf numFmtId="0" fontId="16" fillId="0" borderId="0"/>
    <xf numFmtId="0" fontId="16" fillId="0" borderId="0"/>
    <xf numFmtId="0" fontId="16" fillId="0" borderId="0"/>
    <xf numFmtId="0" fontId="16" fillId="0" borderId="0"/>
    <xf numFmtId="0" fontId="16" fillId="0" borderId="0"/>
    <xf numFmtId="0" fontId="22" fillId="0" borderId="0"/>
    <xf numFmtId="0" fontId="16" fillId="0" borderId="0"/>
    <xf numFmtId="0" fontId="22"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6" fillId="0" borderId="0"/>
    <xf numFmtId="0" fontId="39" fillId="0" borderId="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6" fillId="0" borderId="0"/>
    <xf numFmtId="0" fontId="39" fillId="0" borderId="0"/>
    <xf numFmtId="0" fontId="84" fillId="0" borderId="0"/>
    <xf numFmtId="0" fontId="16" fillId="0" borderId="0"/>
    <xf numFmtId="0" fontId="16" fillId="0" borderId="0"/>
    <xf numFmtId="0" fontId="16" fillId="0" borderId="0"/>
    <xf numFmtId="0" fontId="16" fillId="0" borderId="0"/>
    <xf numFmtId="0" fontId="16" fillId="0" borderId="0"/>
    <xf numFmtId="0" fontId="39"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91"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39"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6"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4" fillId="0" borderId="0"/>
    <xf numFmtId="0" fontId="14"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4" fillId="0" borderId="0"/>
    <xf numFmtId="0" fontId="16" fillId="0" borderId="0"/>
    <xf numFmtId="0" fontId="14" fillId="0" borderId="0"/>
    <xf numFmtId="0" fontId="16"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6" fillId="0" borderId="0"/>
    <xf numFmtId="0" fontId="16"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6" fillId="0" borderId="0"/>
    <xf numFmtId="0" fontId="16" fillId="0" borderId="0"/>
    <xf numFmtId="0" fontId="14" fillId="0" borderId="0"/>
    <xf numFmtId="0" fontId="14" fillId="0" borderId="0"/>
    <xf numFmtId="0" fontId="16" fillId="0" borderId="0"/>
    <xf numFmtId="0" fontId="16" fillId="0" borderId="0"/>
    <xf numFmtId="0" fontId="16" fillId="0" borderId="0"/>
    <xf numFmtId="0" fontId="14" fillId="0" borderId="0"/>
    <xf numFmtId="0" fontId="14" fillId="0" borderId="0"/>
    <xf numFmtId="0" fontId="8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6"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6"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6" fillId="0" borderId="0"/>
    <xf numFmtId="0" fontId="16" fillId="0" borderId="0"/>
    <xf numFmtId="0" fontId="14" fillId="0" borderId="0"/>
    <xf numFmtId="0" fontId="16" fillId="0" borderId="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6"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84" fillId="0" borderId="0"/>
    <xf numFmtId="0" fontId="92" fillId="0" borderId="0"/>
    <xf numFmtId="0" fontId="16" fillId="64" borderId="3" applyNumberFormat="0" applyFont="0" applyAlignment="0" applyProtection="0"/>
    <xf numFmtId="0" fontId="16" fillId="64"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64"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21" borderId="3" applyNumberFormat="0" applyFont="0" applyAlignment="0" applyProtection="0"/>
    <xf numFmtId="0" fontId="16" fillId="64" borderId="3" applyNumberFormat="0" applyFont="0" applyAlignment="0" applyProtection="0"/>
    <xf numFmtId="0" fontId="16" fillId="21"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21" borderId="3" applyNumberFormat="0" applyFont="0" applyAlignment="0" applyProtection="0"/>
    <xf numFmtId="0" fontId="16" fillId="64"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64"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21" borderId="3" applyNumberFormat="0" applyFont="0" applyAlignment="0" applyProtection="0"/>
    <xf numFmtId="0" fontId="16" fillId="64"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64"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21" borderId="3" applyNumberFormat="0" applyFont="0" applyAlignment="0" applyProtection="0"/>
    <xf numFmtId="0" fontId="16" fillId="64"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64"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64"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64"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64"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64" borderId="3" applyNumberFormat="0" applyFont="0" applyAlignment="0" applyProtection="0"/>
    <xf numFmtId="0" fontId="16" fillId="64"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64"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16" fillId="21" borderId="3" applyNumberFormat="0" applyFont="0" applyAlignment="0" applyProtection="0"/>
    <xf numFmtId="0" fontId="93" fillId="0" borderId="11"/>
    <xf numFmtId="198" fontId="76" fillId="0" borderId="0" applyFill="0" applyBorder="0" applyProtection="0">
      <alignment vertical="center"/>
    </xf>
    <xf numFmtId="0" fontId="70" fillId="59" borderId="0" applyNumberFormat="0" applyFont="0" applyBorder="0" applyAlignment="0"/>
    <xf numFmtId="0" fontId="70" fillId="72" borderId="0" applyNumberFormat="0" applyFont="0" applyBorder="0" applyAlignment="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0" fontId="31" fillId="68" borderId="5" applyNumberFormat="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60"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3" fillId="0" borderId="0" applyFont="0" applyFill="0" applyBorder="0" applyAlignment="0" applyProtection="0"/>
    <xf numFmtId="9" fontId="84" fillId="0" borderId="0" applyFont="0" applyFill="0" applyBorder="0" applyAlignment="0" applyProtection="0"/>
    <xf numFmtId="9" fontId="83"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84"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84"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60"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9" fontId="16" fillId="0" borderId="0" applyFont="0" applyFill="0" applyBorder="0" applyAlignment="0" applyProtection="0"/>
    <xf numFmtId="199" fontId="76" fillId="0" borderId="13" applyFont="0" applyFill="0" applyBorder="0" applyAlignment="0">
      <protection locked="0"/>
    </xf>
    <xf numFmtId="199" fontId="76" fillId="0" borderId="13" applyFont="0" applyFill="0" applyBorder="0" applyAlignment="0">
      <protection locked="0"/>
    </xf>
    <xf numFmtId="199" fontId="76" fillId="0" borderId="13" applyFont="0" applyFill="0" applyBorder="0" applyAlignment="0">
      <protection locked="0"/>
    </xf>
    <xf numFmtId="37" fontId="76" fillId="0" borderId="39" applyFont="0" applyFill="0" applyBorder="0" applyAlignment="0" applyProtection="0">
      <protection locked="0"/>
    </xf>
    <xf numFmtId="37" fontId="39" fillId="0" borderId="11" applyFont="0" applyFill="0" applyBorder="0" applyAlignment="0" applyProtection="0"/>
    <xf numFmtId="37" fontId="39" fillId="0" borderId="11" applyFont="0" applyFill="0" applyBorder="0" applyAlignment="0" applyProtection="0"/>
    <xf numFmtId="0" fontId="84" fillId="0" borderId="0" applyNumberFormat="0" applyFont="0" applyFill="0" applyAlignment="0"/>
    <xf numFmtId="0" fontId="21" fillId="0" borderId="0" applyNumberFormat="0" applyBorder="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50" fillId="56"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30" fillId="4" borderId="0" applyNumberFormat="0" applyBorder="0" applyAlignment="0" applyProtection="0"/>
    <xf numFmtId="0" fontId="16" fillId="73" borderId="0">
      <alignment horizontal="right"/>
    </xf>
    <xf numFmtId="0" fontId="16" fillId="73" borderId="0">
      <alignment horizontal="right"/>
    </xf>
    <xf numFmtId="0" fontId="16" fillId="73" borderId="0">
      <alignment horizontal="right"/>
    </xf>
    <xf numFmtId="0" fontId="16" fillId="73" borderId="0">
      <alignment horizontal="right"/>
    </xf>
    <xf numFmtId="0" fontId="16" fillId="73" borderId="0">
      <alignment horizontal="right"/>
    </xf>
    <xf numFmtId="0" fontId="16" fillId="73" borderId="0">
      <alignment horizontal="right"/>
    </xf>
    <xf numFmtId="0" fontId="16" fillId="73" borderId="0">
      <alignment horizontal="right"/>
    </xf>
    <xf numFmtId="0" fontId="16" fillId="73" borderId="0">
      <alignment horizontal="right"/>
    </xf>
    <xf numFmtId="0" fontId="16" fillId="73" borderId="0">
      <alignment horizontal="right"/>
    </xf>
    <xf numFmtId="0" fontId="16" fillId="73" borderId="0">
      <alignment horizontal="right"/>
    </xf>
    <xf numFmtId="0" fontId="94" fillId="0" borderId="0" applyFill="0" applyBorder="0" applyProtection="0">
      <alignment horizontal="centerContinuous" vertical="top"/>
    </xf>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51" fillId="51" borderId="19"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1" fillId="20" borderId="5" applyNumberFormat="0" applyAlignment="0" applyProtection="0"/>
    <xf numFmtId="0" fontId="39" fillId="0" borderId="0" applyFill="0" applyBorder="0" applyProtection="0">
      <alignment horizontal="left"/>
    </xf>
    <xf numFmtId="0" fontId="59" fillId="0" borderId="0"/>
    <xf numFmtId="0" fontId="16" fillId="0" borderId="0"/>
    <xf numFmtId="0" fontId="59" fillId="0" borderId="0"/>
    <xf numFmtId="0" fontId="16" fillId="0" borderId="12" applyBorder="0">
      <alignment horizontal="center"/>
    </xf>
    <xf numFmtId="0" fontId="16" fillId="0" borderId="12" applyBorder="0">
      <alignment horizontal="center"/>
    </xf>
    <xf numFmtId="0" fontId="16" fillId="0" borderId="12" applyBorder="0">
      <alignment horizontal="center"/>
    </xf>
    <xf numFmtId="0" fontId="16" fillId="0" borderId="12" applyBorder="0">
      <alignment horizontal="center"/>
    </xf>
    <xf numFmtId="0" fontId="16" fillId="0" borderId="12" applyBorder="0">
      <alignment horizontal="center"/>
    </xf>
    <xf numFmtId="0" fontId="16" fillId="0" borderId="12" applyBorder="0">
      <alignment horizontal="center"/>
    </xf>
    <xf numFmtId="0" fontId="16" fillId="0" borderId="12" applyBorder="0">
      <alignment horizontal="center"/>
    </xf>
    <xf numFmtId="0" fontId="16" fillId="0" borderId="12" applyBorder="0">
      <alignment horizontal="center"/>
    </xf>
    <xf numFmtId="0" fontId="16" fillId="0" borderId="12" applyBorder="0">
      <alignment horizontal="center"/>
    </xf>
    <xf numFmtId="0" fontId="16" fillId="0" borderId="12" applyBorder="0">
      <alignment horizontal="center"/>
    </xf>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200" fontId="16" fillId="0" borderId="0" applyFont="0" applyFill="0" applyBorder="0" applyAlignment="0" applyProtection="0"/>
    <xf numFmtId="0" fontId="70" fillId="59" borderId="33" applyNumberFormat="0" applyFont="0">
      <alignment horizontal="center" vertical="center"/>
    </xf>
    <xf numFmtId="0" fontId="70" fillId="59" borderId="33" applyNumberFormat="0" applyFont="0">
      <alignment horizontal="center" vertical="center"/>
    </xf>
    <xf numFmtId="0" fontId="70" fillId="59" borderId="33" applyNumberFormat="0" applyFont="0">
      <alignment horizontal="center" vertical="center"/>
    </xf>
    <xf numFmtId="0" fontId="70" fillId="59" borderId="33" applyNumberFormat="0" applyFont="0">
      <alignment horizontal="center" vertical="center"/>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95" fillId="0" borderId="0" applyNumberFormat="0" applyFill="0" applyBorder="0" applyAlignment="0" applyProtection="0"/>
    <xf numFmtId="0" fontId="53" fillId="0" borderId="0" applyNumberFormat="0" applyFill="0" applyBorder="0" applyAlignment="0" applyProtection="0"/>
    <xf numFmtId="0" fontId="33" fillId="0" borderId="0" applyNumberFormat="0" applyFill="0" applyBorder="0" applyAlignment="0" applyProtection="0"/>
    <xf numFmtId="201" fontId="16" fillId="74" borderId="0"/>
    <xf numFmtId="201" fontId="16" fillId="74" borderId="0"/>
    <xf numFmtId="201" fontId="16" fillId="74" borderId="0"/>
    <xf numFmtId="201" fontId="16" fillId="74" borderId="0"/>
    <xf numFmtId="201" fontId="16" fillId="74" borderId="0"/>
    <xf numFmtId="201" fontId="16" fillId="74" borderId="0"/>
    <xf numFmtId="201" fontId="16" fillId="74" borderId="0"/>
    <xf numFmtId="201" fontId="16" fillId="74" borderId="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54" fillId="0" borderId="20"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55" fillId="0" borderId="21"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56" fillId="0" borderId="22"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5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96" fillId="0" borderId="0">
      <alignment horizontal="left" vertical="center"/>
    </xf>
    <xf numFmtId="0" fontId="66" fillId="0" borderId="0">
      <alignment horizontal="left"/>
    </xf>
    <xf numFmtId="0" fontId="97" fillId="0" borderId="0" applyBorder="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57" fillId="0" borderId="23"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9"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37" fillId="0" borderId="40" applyNumberFormat="0" applyFill="0" applyAlignment="0" applyProtection="0"/>
    <xf numFmtId="0" fontId="70" fillId="0" borderId="28" applyNumberFormat="0" applyFont="0" applyFill="0" applyAlignment="0"/>
    <xf numFmtId="0" fontId="70" fillId="0" borderId="28" applyNumberFormat="0" applyFont="0" applyFill="0" applyAlignment="0"/>
    <xf numFmtId="0" fontId="70" fillId="0" borderId="28" applyNumberFormat="0" applyFont="0" applyFill="0" applyAlignment="0"/>
    <xf numFmtId="0" fontId="70" fillId="0" borderId="28" applyNumberFormat="0" applyFont="0" applyFill="0" applyAlignment="0"/>
    <xf numFmtId="0" fontId="70" fillId="0" borderId="28" applyNumberFormat="0" applyFont="0" applyFill="0" applyAlignment="0"/>
    <xf numFmtId="0" fontId="70" fillId="0" borderId="28" applyNumberFormat="0" applyFont="0" applyFill="0" applyAlignment="0"/>
    <xf numFmtId="0" fontId="70" fillId="0" borderId="28" applyNumberFormat="0" applyFont="0" applyFill="0" applyAlignment="0"/>
    <xf numFmtId="0" fontId="70" fillId="0" borderId="28" applyNumberFormat="0" applyFont="0" applyFill="0" applyAlignment="0"/>
    <xf numFmtId="0" fontId="70" fillId="0" borderId="28" applyNumberFormat="0" applyFont="0" applyFill="0" applyAlignment="0"/>
    <xf numFmtId="0" fontId="70" fillId="0" borderId="41" applyNumberFormat="0" applyFont="0" applyFill="0" applyAlignment="0"/>
    <xf numFmtId="0" fontId="70" fillId="0" borderId="41" applyNumberFormat="0" applyFont="0" applyFill="0" applyAlignment="0"/>
    <xf numFmtId="0" fontId="70" fillId="0" borderId="41" applyNumberFormat="0" applyFont="0" applyFill="0" applyAlignment="0"/>
    <xf numFmtId="0" fontId="70" fillId="0" borderId="41" applyNumberFormat="0" applyFont="0" applyFill="0" applyAlignment="0"/>
    <xf numFmtId="0" fontId="70" fillId="0" borderId="41" applyNumberFormat="0" applyFont="0" applyFill="0" applyAlignment="0"/>
    <xf numFmtId="0" fontId="70" fillId="0" borderId="41" applyNumberFormat="0" applyFont="0" applyFill="0" applyAlignment="0"/>
    <xf numFmtId="0" fontId="70" fillId="0" borderId="41" applyNumberFormat="0" applyFont="0" applyFill="0" applyAlignment="0"/>
    <xf numFmtId="0" fontId="70" fillId="0" borderId="41" applyNumberFormat="0" applyFont="0" applyFill="0" applyAlignment="0"/>
    <xf numFmtId="0" fontId="70" fillId="0" borderId="41" applyNumberFormat="0" applyFont="0" applyFill="0" applyAlignment="0"/>
    <xf numFmtId="0" fontId="70" fillId="0" borderId="41" applyNumberFormat="0" applyFont="0" applyFill="0" applyAlignment="0"/>
    <xf numFmtId="0" fontId="70" fillId="0" borderId="41" applyNumberFormat="0" applyFont="0" applyFill="0" applyAlignment="0"/>
    <xf numFmtId="0" fontId="70" fillId="0" borderId="41" applyNumberFormat="0" applyFont="0" applyFill="0" applyAlignment="0"/>
    <xf numFmtId="0" fontId="70" fillId="0" borderId="41" applyNumberFormat="0" applyFont="0" applyFill="0" applyAlignment="0"/>
    <xf numFmtId="0" fontId="70" fillId="0" borderId="41" applyNumberFormat="0" applyFont="0" applyFill="0" applyAlignment="0"/>
    <xf numFmtId="0" fontId="70" fillId="0" borderId="41" applyNumberFormat="0" applyFont="0" applyFill="0" applyAlignment="0"/>
    <xf numFmtId="0" fontId="70" fillId="0" borderId="41" applyNumberFormat="0" applyFont="0" applyFill="0" applyAlignment="0"/>
    <xf numFmtId="0" fontId="70" fillId="0" borderId="41" applyNumberFormat="0" applyFont="0" applyFill="0" applyAlignment="0"/>
    <xf numFmtId="0" fontId="70" fillId="0" borderId="41" applyNumberFormat="0" applyFont="0" applyFill="0" applyAlignment="0"/>
    <xf numFmtId="0" fontId="70" fillId="0" borderId="41" applyNumberFormat="0" applyFont="0" applyFill="0" applyAlignment="0"/>
    <xf numFmtId="0" fontId="70" fillId="0" borderId="41" applyNumberFormat="0" applyFont="0" applyFill="0" applyAlignment="0"/>
    <xf numFmtId="0" fontId="70" fillId="0" borderId="41" applyNumberFormat="0" applyFont="0" applyFill="0" applyAlignment="0"/>
    <xf numFmtId="202" fontId="16" fillId="0" borderId="0" applyFont="0" applyFill="0" applyBorder="0" applyAlignment="0" applyProtection="0">
      <alignment horizontal="center"/>
    </xf>
    <xf numFmtId="202" fontId="16" fillId="0" borderId="0" applyFont="0" applyFill="0" applyBorder="0" applyAlignment="0" applyProtection="0">
      <alignment horizontal="center"/>
    </xf>
    <xf numFmtId="202" fontId="16" fillId="0" borderId="0" applyFont="0" applyFill="0" applyBorder="0" applyAlignment="0" applyProtection="0">
      <alignment horizontal="center"/>
    </xf>
    <xf numFmtId="202" fontId="16" fillId="0" borderId="0" applyFont="0" applyFill="0" applyBorder="0" applyAlignment="0" applyProtection="0">
      <alignment horizontal="center"/>
    </xf>
    <xf numFmtId="202" fontId="16" fillId="0" borderId="0" applyFont="0" applyFill="0" applyBorder="0" applyAlignment="0" applyProtection="0">
      <alignment horizontal="center"/>
    </xf>
    <xf numFmtId="202" fontId="16" fillId="0" borderId="0" applyFont="0" applyFill="0" applyBorder="0" applyAlignment="0" applyProtection="0">
      <alignment horizontal="center"/>
    </xf>
    <xf numFmtId="202" fontId="16" fillId="0" borderId="0" applyFont="0" applyFill="0" applyBorder="0" applyAlignment="0" applyProtection="0">
      <alignment horizontal="center"/>
    </xf>
    <xf numFmtId="202" fontId="16" fillId="0" borderId="0" applyFont="0" applyFill="0" applyBorder="0" applyAlignment="0" applyProtection="0">
      <alignment horizontal="center"/>
    </xf>
    <xf numFmtId="202" fontId="16" fillId="0" borderId="0" applyFont="0" applyFill="0" applyBorder="0" applyAlignment="0" applyProtection="0">
      <alignment horizontal="center"/>
    </xf>
    <xf numFmtId="0" fontId="19" fillId="75" borderId="31">
      <alignment horizontal="right"/>
    </xf>
    <xf numFmtId="39" fontId="39" fillId="0" borderId="11" applyFont="0" applyFill="0" applyBorder="0" applyAlignment="0" applyProtection="0"/>
    <xf numFmtId="39" fontId="76" fillId="0" borderId="42" applyFont="0" applyFill="0" applyBorder="0" applyAlignment="0" applyProtection="0">
      <protection locked="0"/>
    </xf>
    <xf numFmtId="203" fontId="16" fillId="0" borderId="0" applyFont="0" applyFill="0" applyBorder="0" applyAlignment="0" applyProtection="0"/>
    <xf numFmtId="0" fontId="38" fillId="24" borderId="10" applyNumberFormat="0" applyAlignment="0" applyProtection="0"/>
    <xf numFmtId="0" fontId="38" fillId="24" borderId="10" applyNumberFormat="0" applyAlignment="0" applyProtection="0"/>
    <xf numFmtId="0" fontId="38" fillId="24" borderId="10" applyNumberFormat="0" applyAlignment="0" applyProtection="0"/>
    <xf numFmtId="0" fontId="38" fillId="24" borderId="10" applyNumberFormat="0" applyAlignment="0" applyProtection="0"/>
    <xf numFmtId="0" fontId="38" fillId="24" borderId="10" applyNumberFormat="0" applyAlignment="0" applyProtection="0"/>
    <xf numFmtId="0" fontId="38" fillId="24" borderId="10" applyNumberFormat="0" applyAlignment="0" applyProtection="0"/>
    <xf numFmtId="0" fontId="38" fillId="24" borderId="10" applyNumberFormat="0" applyAlignment="0" applyProtection="0"/>
    <xf numFmtId="0" fontId="38" fillId="24" borderId="10" applyNumberFormat="0" applyAlignment="0" applyProtection="0"/>
    <xf numFmtId="0" fontId="38" fillId="24" borderId="10" applyNumberFormat="0" applyAlignment="0" applyProtection="0"/>
    <xf numFmtId="0" fontId="38" fillId="24" borderId="10" applyNumberFormat="0" applyAlignment="0" applyProtection="0"/>
    <xf numFmtId="0" fontId="38" fillId="24" borderId="10" applyNumberFormat="0" applyAlignment="0" applyProtection="0"/>
    <xf numFmtId="0" fontId="38" fillId="24" borderId="10" applyNumberFormat="0" applyAlignment="0" applyProtection="0"/>
    <xf numFmtId="0" fontId="38" fillId="24" borderId="10" applyNumberFormat="0" applyAlignment="0" applyProtection="0"/>
    <xf numFmtId="0" fontId="38" fillId="24" borderId="10" applyNumberFormat="0" applyAlignment="0" applyProtection="0"/>
    <xf numFmtId="0" fontId="38" fillId="24" borderId="10" applyNumberFormat="0" applyAlignment="0" applyProtection="0"/>
    <xf numFmtId="0" fontId="58" fillId="57" borderId="24" applyNumberFormat="0" applyAlignment="0" applyProtection="0"/>
    <xf numFmtId="0" fontId="38" fillId="24" borderId="10" applyNumberFormat="0" applyAlignment="0" applyProtection="0"/>
    <xf numFmtId="0" fontId="38" fillId="24" borderId="10" applyNumberFormat="0" applyAlignment="0" applyProtection="0"/>
    <xf numFmtId="0" fontId="38" fillId="24" borderId="10" applyNumberFormat="0" applyAlignment="0" applyProtection="0"/>
    <xf numFmtId="0" fontId="38" fillId="24" borderId="10" applyNumberFormat="0" applyAlignment="0" applyProtection="0"/>
    <xf numFmtId="0" fontId="24" fillId="0" borderId="0" applyNumberFormat="0" applyFill="0" applyBorder="0" applyAlignment="0" applyProtection="0"/>
    <xf numFmtId="0" fontId="16" fillId="0" borderId="0"/>
    <xf numFmtId="0" fontId="98" fillId="2" borderId="0" applyNumberFormat="0" applyBorder="0" applyAlignment="0" applyProtection="0"/>
    <xf numFmtId="168" fontId="22" fillId="2"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98" fillId="3" borderId="0" applyNumberFormat="0" applyBorder="0" applyAlignment="0" applyProtection="0"/>
    <xf numFmtId="168" fontId="22" fillId="3"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13" fillId="28" borderId="0" applyNumberFormat="0" applyBorder="0" applyAlignment="0" applyProtection="0"/>
    <xf numFmtId="0" fontId="98" fillId="4" borderId="0" applyNumberFormat="0" applyBorder="0" applyAlignment="0" applyProtection="0"/>
    <xf numFmtId="168" fontId="22" fillId="4"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98" fillId="5" borderId="0" applyNumberFormat="0" applyBorder="0" applyAlignment="0" applyProtection="0"/>
    <xf numFmtId="168" fontId="22" fillId="5"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98" fillId="6" borderId="0" applyNumberFormat="0" applyBorder="0" applyAlignment="0" applyProtection="0"/>
    <xf numFmtId="168" fontId="22" fillId="6"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13" fillId="31" borderId="0" applyNumberFormat="0" applyBorder="0" applyAlignment="0" applyProtection="0"/>
    <xf numFmtId="0" fontId="98" fillId="7" borderId="0" applyNumberFormat="0" applyBorder="0" applyAlignment="0" applyProtection="0"/>
    <xf numFmtId="168" fontId="22" fillId="7"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98" fillId="8" borderId="0" applyNumberFormat="0" applyBorder="0" applyAlignment="0" applyProtection="0"/>
    <xf numFmtId="168" fontId="22" fillId="8"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98" fillId="9" borderId="0" applyNumberFormat="0" applyBorder="0" applyAlignment="0" applyProtection="0"/>
    <xf numFmtId="168" fontId="22" fillId="9"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13" fillId="34" borderId="0" applyNumberFormat="0" applyBorder="0" applyAlignment="0" applyProtection="0"/>
    <xf numFmtId="0" fontId="98" fillId="10" borderId="0" applyNumberFormat="0" applyBorder="0" applyAlignment="0" applyProtection="0"/>
    <xf numFmtId="168" fontId="22" fillId="10"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98" fillId="5" borderId="0" applyNumberFormat="0" applyBorder="0" applyAlignment="0" applyProtection="0"/>
    <xf numFmtId="168" fontId="22" fillId="5"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98" fillId="8" borderId="0" applyNumberFormat="0" applyBorder="0" applyAlignment="0" applyProtection="0"/>
    <xf numFmtId="168" fontId="22" fillId="8"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13" fillId="37" borderId="0" applyNumberFormat="0" applyBorder="0" applyAlignment="0" applyProtection="0"/>
    <xf numFmtId="0" fontId="98" fillId="11" borderId="0" applyNumberFormat="0" applyBorder="0" applyAlignment="0" applyProtection="0"/>
    <xf numFmtId="168" fontId="22" fillId="11"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13" fillId="38" borderId="0" applyNumberFormat="0" applyBorder="0" applyAlignment="0" applyProtection="0"/>
    <xf numFmtId="0" fontId="99" fillId="12" borderId="0" applyNumberFormat="0" applyBorder="0" applyAlignment="0" applyProtection="0"/>
    <xf numFmtId="168" fontId="23" fillId="12" borderId="0" applyNumberFormat="0" applyBorder="0" applyAlignment="0" applyProtection="0"/>
    <xf numFmtId="0" fontId="99" fillId="9" borderId="0" applyNumberFormat="0" applyBorder="0" applyAlignment="0" applyProtection="0"/>
    <xf numFmtId="168" fontId="23" fillId="9" borderId="0" applyNumberFormat="0" applyBorder="0" applyAlignment="0" applyProtection="0"/>
    <xf numFmtId="0" fontId="99" fillId="10" borderId="0" applyNumberFormat="0" applyBorder="0" applyAlignment="0" applyProtection="0"/>
    <xf numFmtId="168" fontId="23" fillId="10" borderId="0" applyNumberFormat="0" applyBorder="0" applyAlignment="0" applyProtection="0"/>
    <xf numFmtId="0" fontId="99" fillId="13" borderId="0" applyNumberFormat="0" applyBorder="0" applyAlignment="0" applyProtection="0"/>
    <xf numFmtId="168" fontId="23" fillId="13" borderId="0" applyNumberFormat="0" applyBorder="0" applyAlignment="0" applyProtection="0"/>
    <xf numFmtId="0" fontId="99" fillId="14" borderId="0" applyNumberFormat="0" applyBorder="0" applyAlignment="0" applyProtection="0"/>
    <xf numFmtId="168" fontId="23" fillId="14" borderId="0" applyNumberFormat="0" applyBorder="0" applyAlignment="0" applyProtection="0"/>
    <xf numFmtId="0" fontId="99" fillId="15" borderId="0" applyNumberFormat="0" applyBorder="0" applyAlignment="0" applyProtection="0"/>
    <xf numFmtId="168" fontId="23" fillId="15" borderId="0" applyNumberFormat="0" applyBorder="0" applyAlignment="0" applyProtection="0"/>
    <xf numFmtId="0" fontId="99" fillId="16" borderId="0" applyNumberFormat="0" applyBorder="0" applyAlignment="0" applyProtection="0"/>
    <xf numFmtId="168" fontId="23" fillId="16" borderId="0" applyNumberFormat="0" applyBorder="0" applyAlignment="0" applyProtection="0"/>
    <xf numFmtId="0" fontId="99" fillId="17" borderId="0" applyNumberFormat="0" applyBorder="0" applyAlignment="0" applyProtection="0"/>
    <xf numFmtId="168" fontId="23" fillId="17" borderId="0" applyNumberFormat="0" applyBorder="0" applyAlignment="0" applyProtection="0"/>
    <xf numFmtId="0" fontId="99" fillId="18" borderId="0" applyNumberFormat="0" applyBorder="0" applyAlignment="0" applyProtection="0"/>
    <xf numFmtId="168" fontId="23" fillId="18" borderId="0" applyNumberFormat="0" applyBorder="0" applyAlignment="0" applyProtection="0"/>
    <xf numFmtId="0" fontId="99" fillId="13" borderId="0" applyNumberFormat="0" applyBorder="0" applyAlignment="0" applyProtection="0"/>
    <xf numFmtId="168" fontId="23" fillId="13" borderId="0" applyNumberFormat="0" applyBorder="0" applyAlignment="0" applyProtection="0"/>
    <xf numFmtId="0" fontId="99" fillId="14" borderId="0" applyNumberFormat="0" applyBorder="0" applyAlignment="0" applyProtection="0"/>
    <xf numFmtId="168" fontId="23" fillId="14" borderId="0" applyNumberFormat="0" applyBorder="0" applyAlignment="0" applyProtection="0"/>
    <xf numFmtId="0" fontId="99" fillId="19" borderId="0" applyNumberFormat="0" applyBorder="0" applyAlignment="0" applyProtection="0"/>
    <xf numFmtId="168" fontId="23" fillId="19" borderId="0" applyNumberFormat="0" applyBorder="0" applyAlignment="0" applyProtection="0"/>
    <xf numFmtId="0" fontId="100" fillId="0" borderId="0" applyNumberFormat="0" applyFill="0" applyBorder="0" applyAlignment="0" applyProtection="0"/>
    <xf numFmtId="168" fontId="24" fillId="0" borderId="0" applyNumberFormat="0" applyFill="0" applyBorder="0" applyAlignment="0" applyProtection="0"/>
    <xf numFmtId="0" fontId="101" fillId="0" borderId="2" applyNumberFormat="0" applyFill="0" applyAlignment="0" applyProtection="0"/>
    <xf numFmtId="168" fontId="26" fillId="0" borderId="2" applyNumberFormat="0" applyFill="0" applyAlignment="0" applyProtection="0"/>
    <xf numFmtId="0" fontId="13" fillId="52" borderId="18" applyNumberFormat="0" applyFont="0" applyAlignment="0" applyProtection="0"/>
    <xf numFmtId="0" fontId="13" fillId="52" borderId="18" applyNumberFormat="0" applyFont="0" applyAlignment="0" applyProtection="0"/>
    <xf numFmtId="0" fontId="13" fillId="52" borderId="18" applyNumberFormat="0" applyFont="0" applyAlignment="0" applyProtection="0"/>
    <xf numFmtId="0" fontId="13" fillId="52" borderId="18" applyNumberFormat="0" applyFont="0" applyAlignment="0" applyProtection="0"/>
    <xf numFmtId="0" fontId="13" fillId="52" borderId="18" applyNumberFormat="0" applyFont="0" applyAlignment="0" applyProtection="0"/>
    <xf numFmtId="0" fontId="13" fillId="52" borderId="18" applyNumberFormat="0" applyFont="0" applyAlignment="0" applyProtection="0"/>
    <xf numFmtId="0" fontId="13" fillId="52" borderId="18" applyNumberFormat="0" applyFont="0" applyAlignment="0" applyProtection="0"/>
    <xf numFmtId="0" fontId="13" fillId="52" borderId="18" applyNumberFormat="0" applyFont="0" applyAlignment="0" applyProtection="0"/>
    <xf numFmtId="205" fontId="16" fillId="0" borderId="0" applyFont="0" applyFill="0" applyBorder="0" applyAlignment="0" applyProtection="0"/>
    <xf numFmtId="0" fontId="102" fillId="3" borderId="0" applyNumberFormat="0" applyBorder="0" applyAlignment="0" applyProtection="0"/>
    <xf numFmtId="168" fontId="28" fillId="3" borderId="0" applyNumberFormat="0" applyBorder="0" applyAlignment="0" applyProtection="0"/>
    <xf numFmtId="169" fontId="16" fillId="0" borderId="0" applyFont="0" applyFill="0" applyBorder="0" applyAlignment="0" applyProtection="0"/>
    <xf numFmtId="44" fontId="16" fillId="0" borderId="0" applyFont="0" applyFill="0" applyBorder="0" applyAlignment="0" applyProtection="0"/>
    <xf numFmtId="0" fontId="103" fillId="22" borderId="0" applyNumberFormat="0" applyBorder="0" applyAlignment="0" applyProtection="0"/>
    <xf numFmtId="168" fontId="29" fillId="22" borderId="0" applyNumberFormat="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3"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168" fontId="22"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6" fillId="0" borderId="0"/>
    <xf numFmtId="0" fontId="16" fillId="0" borderId="0"/>
    <xf numFmtId="0" fontId="16" fillId="0" borderId="0"/>
    <xf numFmtId="0" fontId="16" fillId="0" borderId="0"/>
    <xf numFmtId="0" fontId="16" fillId="0" borderId="0"/>
    <xf numFmtId="9" fontId="16"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6"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0" fontId="104" fillId="4" borderId="0" applyNumberFormat="0" applyBorder="0" applyAlignment="0" applyProtection="0"/>
    <xf numFmtId="168" fontId="30" fillId="4" borderId="0" applyNumberFormat="0" applyBorder="0" applyAlignment="0" applyProtection="0"/>
    <xf numFmtId="0" fontId="105" fillId="0" borderId="0" applyNumberFormat="0" applyFill="0" applyBorder="0" applyAlignment="0" applyProtection="0"/>
    <xf numFmtId="168" fontId="32" fillId="0" borderId="0" applyNumberFormat="0" applyFill="0" applyBorder="0" applyAlignment="0" applyProtection="0"/>
    <xf numFmtId="168" fontId="33" fillId="0" borderId="0" applyNumberFormat="0" applyFill="0" applyBorder="0" applyAlignment="0" applyProtection="0"/>
    <xf numFmtId="0" fontId="106" fillId="0" borderId="6" applyNumberFormat="0" applyFill="0" applyAlignment="0" applyProtection="0"/>
    <xf numFmtId="168" fontId="34" fillId="0" borderId="6" applyNumberFormat="0" applyFill="0" applyAlignment="0" applyProtection="0"/>
    <xf numFmtId="0" fontId="107" fillId="0" borderId="7" applyNumberFormat="0" applyFill="0" applyAlignment="0" applyProtection="0"/>
    <xf numFmtId="168" fontId="35" fillId="0" borderId="7" applyNumberFormat="0" applyFill="0" applyAlignment="0" applyProtection="0"/>
    <xf numFmtId="0" fontId="108" fillId="0" borderId="8" applyNumberFormat="0" applyFill="0" applyAlignment="0" applyProtection="0"/>
    <xf numFmtId="168" fontId="36" fillId="0" borderId="8" applyNumberFormat="0" applyFill="0" applyAlignment="0" applyProtection="0"/>
    <xf numFmtId="0" fontId="108" fillId="0" borderId="0" applyNumberFormat="0" applyFill="0" applyBorder="0" applyAlignment="0" applyProtection="0"/>
    <xf numFmtId="168" fontId="36" fillId="0" borderId="0" applyNumberFormat="0" applyFill="0" applyBorder="0" applyAlignment="0" applyProtection="0"/>
    <xf numFmtId="0" fontId="109" fillId="24" borderId="10" applyNumberFormat="0" applyAlignment="0" applyProtection="0"/>
    <xf numFmtId="168" fontId="38" fillId="24" borderId="10" applyNumberFormat="0" applyAlignment="0" applyProtection="0"/>
    <xf numFmtId="0" fontId="16" fillId="0" borderId="0"/>
    <xf numFmtId="0" fontId="16" fillId="0" borderId="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7"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8"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0"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4"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6"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38" borderId="0" applyNumberFormat="0" applyBorder="0" applyAlignment="0" applyProtection="0"/>
    <xf numFmtId="0" fontId="12" fillId="52" borderId="18" applyNumberFormat="0" applyFont="0" applyAlignment="0" applyProtection="0"/>
    <xf numFmtId="0" fontId="12" fillId="52" borderId="18" applyNumberFormat="0" applyFont="0" applyAlignment="0" applyProtection="0"/>
    <xf numFmtId="0" fontId="12" fillId="52" borderId="18" applyNumberFormat="0" applyFont="0" applyAlignment="0" applyProtection="0"/>
    <xf numFmtId="0" fontId="12" fillId="52" borderId="18" applyNumberFormat="0" applyFont="0" applyAlignment="0" applyProtection="0"/>
    <xf numFmtId="0" fontId="12" fillId="52" borderId="18" applyNumberFormat="0" applyFont="0" applyAlignment="0" applyProtection="0"/>
    <xf numFmtId="0" fontId="12" fillId="52" borderId="18" applyNumberFormat="0" applyFont="0" applyAlignment="0" applyProtection="0"/>
    <xf numFmtId="0" fontId="12" fillId="52" borderId="18" applyNumberFormat="0" applyFont="0" applyAlignment="0" applyProtection="0"/>
    <xf numFmtId="0" fontId="12" fillId="52" borderId="18" applyNumberFormat="0" applyFont="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0" fontId="11" fillId="0" borderId="0"/>
    <xf numFmtId="0" fontId="60" fillId="0" borderId="0"/>
    <xf numFmtId="0" fontId="110" fillId="78" borderId="0" applyNumberFormat="0" applyBorder="0">
      <alignment vertical="center"/>
      <protection locked="0"/>
    </xf>
    <xf numFmtId="43" fontId="111" fillId="0" borderId="0" applyFont="0" applyFill="0" applyBorder="0" applyAlignment="0" applyProtection="0"/>
    <xf numFmtId="43" fontId="111" fillId="0" borderId="0" applyFont="0" applyFill="0" applyBorder="0" applyAlignment="0" applyProtection="0"/>
    <xf numFmtId="166" fontId="19" fillId="0" borderId="0" applyFont="0" applyFill="0" applyBorder="0" applyAlignment="0" applyProtection="0"/>
    <xf numFmtId="0" fontId="19" fillId="0" borderId="0"/>
    <xf numFmtId="0" fontId="2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4" fontId="83" fillId="26" borderId="5" applyNumberFormat="0" applyProtection="0">
      <alignment vertical="center"/>
    </xf>
    <xf numFmtId="0" fontId="83" fillId="79" borderId="5" applyNumberFormat="0" applyProtection="0">
      <alignment horizontal="left" vertical="center" indent="1"/>
    </xf>
    <xf numFmtId="0" fontId="16" fillId="80" borderId="5" applyNumberFormat="0" applyProtection="0">
      <alignment horizontal="left" vertical="center" indent="1"/>
    </xf>
    <xf numFmtId="4" fontId="83" fillId="62" borderId="5" applyNumberFormat="0" applyProtection="0">
      <alignment horizontal="left" vertical="center" indent="1"/>
    </xf>
    <xf numFmtId="0" fontId="16" fillId="2" borderId="5" applyNumberFormat="0" applyProtection="0">
      <alignment horizontal="left" vertical="center" indent="1"/>
    </xf>
    <xf numFmtId="0" fontId="16" fillId="79" borderId="5" applyNumberFormat="0" applyProtection="0">
      <alignment horizontal="left" vertical="center" indent="1"/>
    </xf>
    <xf numFmtId="0" fontId="83" fillId="81" borderId="0" applyNumberFormat="0" applyBorder="0">
      <alignment horizontal="left"/>
      <protection locked="0"/>
    </xf>
    <xf numFmtId="0" fontId="83" fillId="81" borderId="0" applyNumberFormat="0" applyBorder="0">
      <alignment horizontal="left"/>
      <protection locked="0"/>
    </xf>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12" fillId="0" borderId="0" applyNumberFormat="0" applyFill="0" applyBorder="0" applyAlignment="0" applyProtection="0"/>
    <xf numFmtId="0" fontId="16" fillId="0" borderId="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8"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29"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2"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3"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4"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5"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6"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7"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38" borderId="0" applyNumberFormat="0" applyBorder="0" applyAlignment="0" applyProtection="0"/>
    <xf numFmtId="0" fontId="9" fillId="52" borderId="18" applyNumberFormat="0" applyFont="0" applyAlignment="0" applyProtection="0"/>
    <xf numFmtId="0" fontId="9" fillId="52" borderId="18" applyNumberFormat="0" applyFont="0" applyAlignment="0" applyProtection="0"/>
    <xf numFmtId="0" fontId="9" fillId="52" borderId="18" applyNumberFormat="0" applyFont="0" applyAlignment="0" applyProtection="0"/>
    <xf numFmtId="0" fontId="9" fillId="52" borderId="18" applyNumberFormat="0" applyFont="0" applyAlignment="0" applyProtection="0"/>
    <xf numFmtId="0" fontId="9" fillId="52" borderId="18" applyNumberFormat="0" applyFont="0" applyAlignment="0" applyProtection="0"/>
    <xf numFmtId="0" fontId="9" fillId="52" borderId="18" applyNumberFormat="0" applyFont="0" applyAlignment="0" applyProtection="0"/>
    <xf numFmtId="0" fontId="9" fillId="52" borderId="18" applyNumberFormat="0" applyFont="0" applyAlignment="0" applyProtection="0"/>
    <xf numFmtId="0" fontId="9" fillId="52" borderId="18" applyNumberFormat="0" applyFont="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43" fontId="9" fillId="0" borderId="0" applyFont="0" applyFill="0" applyBorder="0" applyAlignment="0" applyProtection="0"/>
  </cellStyleXfs>
  <cellXfs count="431">
    <xf numFmtId="0" fontId="0" fillId="0" borderId="0" xfId="0"/>
    <xf numFmtId="0" fontId="114" fillId="0" borderId="12" xfId="0" applyFont="1" applyFill="1" applyBorder="1" applyAlignment="1">
      <alignment vertical="center"/>
    </xf>
    <xf numFmtId="0" fontId="114" fillId="0" borderId="0" xfId="0" applyFont="1" applyFill="1" applyBorder="1" applyAlignment="1">
      <alignment vertical="center"/>
    </xf>
    <xf numFmtId="167" fontId="114" fillId="0" borderId="0" xfId="0" applyNumberFormat="1" applyFont="1" applyFill="1" applyBorder="1" applyAlignment="1">
      <alignment horizontal="right" vertical="center"/>
    </xf>
    <xf numFmtId="0" fontId="124" fillId="0" borderId="0" xfId="0" applyFont="1" applyFill="1" applyBorder="1" applyAlignment="1">
      <alignment horizontal="right" vertical="center" wrapText="1"/>
    </xf>
    <xf numFmtId="0" fontId="115" fillId="0" borderId="0" xfId="0" applyFont="1" applyFill="1" applyBorder="1" applyAlignment="1">
      <alignment vertical="center"/>
    </xf>
    <xf numFmtId="0" fontId="121" fillId="0" borderId="0" xfId="0" applyFont="1" applyFill="1" applyBorder="1" applyAlignment="1">
      <alignment horizontal="center" vertical="center"/>
    </xf>
    <xf numFmtId="167" fontId="115" fillId="0" borderId="0" xfId="0" applyNumberFormat="1" applyFont="1" applyFill="1" applyBorder="1" applyAlignment="1">
      <alignment vertical="center"/>
    </xf>
    <xf numFmtId="0" fontId="114" fillId="0" borderId="0" xfId="0" applyFont="1" applyFill="1" applyBorder="1" applyAlignment="1">
      <alignment horizontal="right" vertical="center"/>
    </xf>
    <xf numFmtId="43" fontId="114" fillId="0" borderId="0" xfId="274" applyFont="1" applyFill="1" applyBorder="1" applyAlignment="1">
      <alignment horizontal="right" vertical="center"/>
    </xf>
    <xf numFmtId="0" fontId="118" fillId="0" borderId="0" xfId="0" applyFont="1" applyFill="1" applyBorder="1" applyAlignment="1">
      <alignment vertical="center"/>
    </xf>
    <xf numFmtId="43" fontId="115" fillId="0" borderId="0" xfId="274" applyFont="1" applyFill="1" applyBorder="1" applyAlignment="1">
      <alignment horizontal="right" vertical="center"/>
    </xf>
    <xf numFmtId="43" fontId="114" fillId="0" borderId="0" xfId="274" applyNumberFormat="1" applyFont="1" applyFill="1" applyBorder="1" applyAlignment="1">
      <alignment horizontal="right" vertical="center"/>
    </xf>
    <xf numFmtId="164" fontId="114" fillId="0" borderId="0" xfId="0" applyNumberFormat="1" applyFont="1" applyFill="1" applyBorder="1" applyAlignment="1">
      <alignment vertical="center"/>
    </xf>
    <xf numFmtId="0" fontId="118" fillId="0" borderId="0" xfId="0" applyFont="1" applyFill="1" applyBorder="1" applyAlignment="1">
      <alignment horizontal="right" vertical="center"/>
    </xf>
    <xf numFmtId="0" fontId="131" fillId="0" borderId="0" xfId="0" applyFont="1" applyFill="1" applyBorder="1" applyAlignment="1">
      <alignment horizontal="center" vertical="center"/>
    </xf>
    <xf numFmtId="0" fontId="122" fillId="0" borderId="0" xfId="0" applyFont="1" applyFill="1" applyBorder="1" applyAlignment="1">
      <alignment vertical="center" wrapText="1"/>
    </xf>
    <xf numFmtId="167" fontId="115" fillId="0" borderId="0" xfId="0" applyNumberFormat="1" applyFont="1" applyFill="1" applyBorder="1" applyAlignment="1">
      <alignment horizontal="right" vertical="center"/>
    </xf>
    <xf numFmtId="164" fontId="134" fillId="0" borderId="0" xfId="834" applyNumberFormat="1" applyFont="1" applyFill="1" applyBorder="1" applyAlignment="1">
      <alignment vertical="center"/>
    </xf>
    <xf numFmtId="10" fontId="134" fillId="0" borderId="0" xfId="834" applyNumberFormat="1" applyFont="1" applyFill="1" applyBorder="1" applyAlignment="1">
      <alignment vertical="center"/>
    </xf>
    <xf numFmtId="10" fontId="134" fillId="0" borderId="13" xfId="834" applyNumberFormat="1" applyFont="1" applyFill="1" applyBorder="1" applyAlignment="1">
      <alignment vertical="center"/>
    </xf>
    <xf numFmtId="207" fontId="114" fillId="0" borderId="0" xfId="274" applyNumberFormat="1" applyFont="1" applyFill="1" applyBorder="1" applyAlignment="1">
      <alignment vertical="center"/>
    </xf>
    <xf numFmtId="207" fontId="122" fillId="0" borderId="0" xfId="274" applyNumberFormat="1" applyFont="1" applyFill="1" applyBorder="1" applyAlignment="1">
      <alignment vertical="center" wrapText="1"/>
    </xf>
    <xf numFmtId="207" fontId="122" fillId="0" borderId="0" xfId="274" applyNumberFormat="1" applyFont="1" applyFill="1" applyBorder="1" applyAlignment="1">
      <alignment vertical="center"/>
    </xf>
    <xf numFmtId="207" fontId="115" fillId="0" borderId="0" xfId="274" applyNumberFormat="1" applyFont="1" applyFill="1" applyBorder="1" applyAlignment="1">
      <alignment vertical="center"/>
    </xf>
    <xf numFmtId="164" fontId="114" fillId="0" borderId="0" xfId="834" applyNumberFormat="1" applyFont="1" applyFill="1" applyBorder="1" applyAlignment="1">
      <alignment horizontal="center" vertical="center"/>
    </xf>
    <xf numFmtId="164" fontId="114" fillId="0" borderId="13" xfId="834" applyNumberFormat="1" applyFont="1" applyFill="1" applyBorder="1" applyAlignment="1">
      <alignment horizontal="center" vertical="center"/>
    </xf>
    <xf numFmtId="10" fontId="136" fillId="0" borderId="0" xfId="834" applyNumberFormat="1" applyFont="1" applyFill="1" applyBorder="1" applyAlignment="1">
      <alignment horizontal="center" vertical="center"/>
    </xf>
    <xf numFmtId="43" fontId="124" fillId="0" borderId="0" xfId="274" applyFont="1" applyFill="1" applyBorder="1" applyAlignment="1">
      <alignment vertical="center"/>
    </xf>
    <xf numFmtId="208" fontId="114" fillId="0" borderId="0" xfId="834" applyNumberFormat="1" applyFont="1" applyFill="1" applyBorder="1" applyAlignment="1">
      <alignment horizontal="center" vertical="center"/>
    </xf>
    <xf numFmtId="164" fontId="115" fillId="0" borderId="0" xfId="0" applyNumberFormat="1" applyFont="1" applyFill="1" applyBorder="1" applyAlignment="1">
      <alignment horizontal="center" vertical="center"/>
    </xf>
    <xf numFmtId="0" fontId="118" fillId="87" borderId="0" xfId="0" applyFont="1" applyFill="1" applyBorder="1"/>
    <xf numFmtId="0" fontId="118" fillId="87" borderId="0" xfId="0" applyFont="1" applyFill="1"/>
    <xf numFmtId="0" fontId="118" fillId="88" borderId="0" xfId="0" applyFont="1" applyFill="1" applyAlignment="1">
      <alignment vertical="center"/>
    </xf>
    <xf numFmtId="0" fontId="118" fillId="88" borderId="0" xfId="0" applyFont="1" applyFill="1"/>
    <xf numFmtId="0" fontId="128" fillId="88" borderId="0" xfId="0" applyFont="1" applyFill="1" applyAlignment="1">
      <alignment horizontal="left" vertical="center"/>
    </xf>
    <xf numFmtId="0" fontId="129" fillId="88" borderId="0" xfId="0" applyFont="1" applyFill="1"/>
    <xf numFmtId="0" fontId="113" fillId="88" borderId="0" xfId="0" applyFont="1" applyFill="1" applyBorder="1" applyAlignment="1">
      <alignment vertical="center" wrapText="1"/>
    </xf>
    <xf numFmtId="0" fontId="118" fillId="88" borderId="0" xfId="0" applyFont="1" applyFill="1" applyBorder="1" applyAlignment="1">
      <alignment vertical="center"/>
    </xf>
    <xf numFmtId="14" fontId="118" fillId="88" borderId="0" xfId="0" applyNumberFormat="1" applyFont="1" applyFill="1" applyAlignment="1">
      <alignment horizontal="center"/>
    </xf>
    <xf numFmtId="0" fontId="126" fillId="88" borderId="0" xfId="0" applyFont="1" applyFill="1" applyAlignment="1">
      <alignment horizontal="center" vertical="center"/>
    </xf>
    <xf numFmtId="165" fontId="119" fillId="0" borderId="0" xfId="0" applyNumberFormat="1" applyFont="1" applyFill="1" applyBorder="1" applyAlignment="1">
      <alignment vertical="center"/>
    </xf>
    <xf numFmtId="207" fontId="114" fillId="0" borderId="0" xfId="274" applyNumberFormat="1" applyFont="1" applyFill="1" applyBorder="1" applyAlignment="1">
      <alignment horizontal="right" vertical="center"/>
    </xf>
    <xf numFmtId="207" fontId="124" fillId="0" borderId="0" xfId="274" applyNumberFormat="1" applyFont="1" applyFill="1" applyBorder="1" applyAlignment="1">
      <alignment horizontal="right" vertical="center"/>
    </xf>
    <xf numFmtId="207" fontId="114" fillId="0" borderId="0" xfId="274" quotePrefix="1" applyNumberFormat="1" applyFont="1" applyFill="1" applyBorder="1" applyAlignment="1">
      <alignment vertical="center"/>
    </xf>
    <xf numFmtId="208" fontId="114" fillId="0" borderId="0" xfId="824" applyNumberFormat="1" applyFont="1" applyFill="1" applyBorder="1" applyAlignment="1">
      <alignment horizontal="center" vertical="center"/>
    </xf>
    <xf numFmtId="10" fontId="136" fillId="0" borderId="0" xfId="0" applyNumberFormat="1" applyFont="1" applyFill="1" applyBorder="1" applyAlignment="1">
      <alignment horizontal="center" vertical="center"/>
    </xf>
    <xf numFmtId="211" fontId="119" fillId="0" borderId="0" xfId="0" applyNumberFormat="1" applyFont="1" applyFill="1" applyBorder="1" applyAlignment="1">
      <alignment vertical="center"/>
    </xf>
    <xf numFmtId="10" fontId="135" fillId="0" borderId="0" xfId="834" applyNumberFormat="1" applyFont="1" applyFill="1" applyBorder="1" applyAlignment="1">
      <alignment horizontal="center" vertical="center"/>
    </xf>
    <xf numFmtId="0" fontId="119" fillId="0" borderId="0" xfId="0" applyFont="1" applyFill="1" applyBorder="1" applyAlignment="1">
      <alignment vertical="center"/>
    </xf>
    <xf numFmtId="0" fontId="140" fillId="0" borderId="0" xfId="0" applyFont="1" applyFill="1" applyAlignment="1">
      <alignment vertical="center"/>
    </xf>
    <xf numFmtId="0" fontId="127" fillId="0" borderId="0" xfId="0" applyFont="1" applyFill="1" applyAlignment="1">
      <alignment horizontal="center" vertical="center"/>
    </xf>
    <xf numFmtId="0" fontId="133" fillId="88" borderId="0" xfId="0" applyFont="1" applyFill="1" applyAlignment="1">
      <alignment vertical="center"/>
    </xf>
    <xf numFmtId="0" fontId="133" fillId="92" borderId="0" xfId="0" applyFont="1" applyFill="1" applyAlignment="1">
      <alignment horizontal="center" vertical="center"/>
    </xf>
    <xf numFmtId="0" fontId="118" fillId="92" borderId="0" xfId="0" applyFont="1" applyFill="1"/>
    <xf numFmtId="0" fontId="140" fillId="92" borderId="0" xfId="0" applyFont="1" applyFill="1" applyAlignment="1">
      <alignment vertical="center"/>
    </xf>
    <xf numFmtId="0" fontId="126" fillId="92" borderId="0" xfId="0" applyFont="1" applyFill="1" applyAlignment="1">
      <alignment vertical="center"/>
    </xf>
    <xf numFmtId="0" fontId="118" fillId="94" borderId="0" xfId="0" applyFont="1" applyFill="1" applyBorder="1" applyAlignment="1">
      <alignment vertical="center"/>
    </xf>
    <xf numFmtId="0" fontId="126" fillId="94" borderId="0" xfId="0" applyFont="1" applyFill="1" applyBorder="1" applyAlignment="1">
      <alignment horizontal="center" vertical="center" textRotation="90"/>
    </xf>
    <xf numFmtId="0" fontId="114" fillId="94" borderId="0" xfId="0" applyFont="1" applyFill="1" applyBorder="1" applyAlignment="1">
      <alignment vertical="center"/>
    </xf>
    <xf numFmtId="0" fontId="118" fillId="94" borderId="26" xfId="0" applyFont="1" applyFill="1" applyBorder="1" applyAlignment="1">
      <alignment vertical="center"/>
    </xf>
    <xf numFmtId="0" fontId="126" fillId="94" borderId="26" xfId="0" applyFont="1" applyFill="1" applyBorder="1" applyAlignment="1">
      <alignment horizontal="center" vertical="center" textRotation="90"/>
    </xf>
    <xf numFmtId="0" fontId="114" fillId="94" borderId="26" xfId="0" applyFont="1" applyFill="1" applyBorder="1" applyAlignment="1">
      <alignment vertical="center"/>
    </xf>
    <xf numFmtId="167" fontId="120" fillId="94" borderId="26" xfId="0" applyNumberFormat="1" applyFont="1" applyFill="1" applyBorder="1" applyAlignment="1">
      <alignment vertical="center"/>
    </xf>
    <xf numFmtId="167" fontId="114" fillId="94" borderId="26" xfId="0" applyNumberFormat="1" applyFont="1" applyFill="1" applyBorder="1" applyAlignment="1">
      <alignment vertical="center"/>
    </xf>
    <xf numFmtId="43" fontId="114" fillId="94" borderId="26" xfId="274" applyFont="1" applyFill="1" applyBorder="1" applyAlignment="1">
      <alignment horizontal="right" vertical="center"/>
    </xf>
    <xf numFmtId="0" fontId="118" fillId="96" borderId="0" xfId="0" applyFont="1" applyFill="1"/>
    <xf numFmtId="0" fontId="118" fillId="96" borderId="0" xfId="0" applyFont="1" applyFill="1" applyBorder="1"/>
    <xf numFmtId="0" fontId="113" fillId="0" borderId="0" xfId="0" applyFont="1" applyFill="1" applyBorder="1" applyAlignment="1">
      <alignment horizontal="left" vertical="center"/>
    </xf>
    <xf numFmtId="0" fontId="114" fillId="0" borderId="0" xfId="0" applyFont="1" applyFill="1" applyBorder="1" applyAlignment="1">
      <alignment vertical="top" wrapText="1"/>
    </xf>
    <xf numFmtId="0" fontId="115" fillId="0" borderId="81" xfId="0" applyFont="1" applyFill="1" applyBorder="1" applyAlignment="1">
      <alignment vertical="center"/>
    </xf>
    <xf numFmtId="10" fontId="115" fillId="0" borderId="82" xfId="0" applyNumberFormat="1" applyFont="1" applyFill="1" applyBorder="1" applyAlignment="1">
      <alignment horizontal="center" vertical="center"/>
    </xf>
    <xf numFmtId="0" fontId="118" fillId="92" borderId="0" xfId="0" applyFont="1" applyFill="1" applyAlignment="1">
      <alignment vertical="center"/>
    </xf>
    <xf numFmtId="0" fontId="118" fillId="92" borderId="0" xfId="0" applyFont="1" applyFill="1" applyBorder="1"/>
    <xf numFmtId="0" fontId="151" fillId="93" borderId="44" xfId="43506" applyFont="1" applyFill="1" applyBorder="1" applyAlignment="1">
      <alignment horizontal="center" vertical="center" wrapText="1"/>
    </xf>
    <xf numFmtId="0" fontId="151" fillId="93" borderId="45" xfId="43506" applyFont="1" applyFill="1" applyBorder="1" applyAlignment="1">
      <alignment horizontal="center" vertical="center" wrapText="1"/>
    </xf>
    <xf numFmtId="0" fontId="8" fillId="92" borderId="46" xfId="43506" applyFont="1" applyFill="1" applyBorder="1" applyAlignment="1">
      <alignment horizontal="left" vertical="center" wrapText="1"/>
    </xf>
    <xf numFmtId="0" fontId="8" fillId="92" borderId="46" xfId="43506" applyFont="1" applyFill="1" applyBorder="1" applyAlignment="1">
      <alignment horizontal="center" vertical="center" wrapText="1"/>
    </xf>
    <xf numFmtId="0" fontId="132" fillId="92" borderId="47" xfId="43506" applyFont="1" applyFill="1" applyBorder="1" applyAlignment="1">
      <alignment horizontal="left" vertical="center" wrapText="1"/>
    </xf>
    <xf numFmtId="0" fontId="132" fillId="92" borderId="47" xfId="43506" applyFont="1" applyFill="1" applyBorder="1" applyAlignment="1">
      <alignment horizontal="center" vertical="center" wrapText="1"/>
    </xf>
    <xf numFmtId="206" fontId="132" fillId="92" borderId="47" xfId="43506" applyNumberFormat="1" applyFont="1" applyFill="1" applyBorder="1" applyAlignment="1">
      <alignment horizontal="center" vertical="center" wrapText="1"/>
    </xf>
    <xf numFmtId="0" fontId="147" fillId="94" borderId="0" xfId="0" applyFont="1" applyFill="1" applyBorder="1" applyAlignment="1">
      <alignment horizontal="center" vertical="center"/>
    </xf>
    <xf numFmtId="0" fontId="114" fillId="94" borderId="0" xfId="0" applyFont="1" applyFill="1" applyAlignment="1">
      <alignment vertical="center"/>
    </xf>
    <xf numFmtId="0" fontId="118" fillId="94" borderId="0" xfId="0" applyFont="1" applyFill="1" applyAlignment="1">
      <alignment vertical="center"/>
    </xf>
    <xf numFmtId="167" fontId="8" fillId="92" borderId="46" xfId="43506" applyNumberFormat="1" applyFont="1" applyFill="1" applyBorder="1" applyAlignment="1">
      <alignment horizontal="center" vertical="center" wrapText="1"/>
    </xf>
    <xf numFmtId="0" fontId="8" fillId="92" borderId="47" xfId="43506" applyFont="1" applyFill="1" applyBorder="1" applyAlignment="1">
      <alignment horizontal="left" vertical="center" wrapText="1"/>
    </xf>
    <xf numFmtId="0" fontId="8" fillId="92" borderId="47" xfId="43506" applyFont="1" applyFill="1" applyBorder="1" applyAlignment="1">
      <alignment horizontal="center" vertical="center" wrapText="1"/>
    </xf>
    <xf numFmtId="167" fontId="8" fillId="92" borderId="47" xfId="43506" applyNumberFormat="1" applyFont="1" applyFill="1" applyBorder="1" applyAlignment="1">
      <alignment horizontal="center" vertical="center" wrapText="1"/>
    </xf>
    <xf numFmtId="0" fontId="118" fillId="94" borderId="0" xfId="0" applyFont="1" applyFill="1" applyAlignment="1">
      <alignment horizontal="right" vertical="center"/>
    </xf>
    <xf numFmtId="0" fontId="8" fillId="92" borderId="51" xfId="43506" applyFont="1" applyFill="1" applyBorder="1" applyAlignment="1">
      <alignment horizontal="left" vertical="center" wrapText="1"/>
    </xf>
    <xf numFmtId="0" fontId="8" fillId="92" borderId="59" xfId="43506" applyFont="1" applyFill="1" applyBorder="1" applyAlignment="1">
      <alignment horizontal="center" vertical="center" wrapText="1"/>
    </xf>
    <xf numFmtId="167" fontId="8" fillId="92" borderId="59" xfId="43506" applyNumberFormat="1" applyFont="1" applyFill="1" applyBorder="1" applyAlignment="1">
      <alignment horizontal="center" vertical="center" wrapText="1"/>
    </xf>
    <xf numFmtId="167" fontId="8" fillId="92" borderId="52" xfId="43506" applyNumberFormat="1" applyFont="1" applyFill="1" applyBorder="1" applyAlignment="1">
      <alignment horizontal="center" vertical="center" wrapText="1"/>
    </xf>
    <xf numFmtId="0" fontId="152" fillId="92" borderId="47" xfId="43506" applyFont="1" applyFill="1" applyBorder="1" applyAlignment="1">
      <alignment horizontal="left" vertical="center" wrapText="1"/>
    </xf>
    <xf numFmtId="0" fontId="152" fillId="92" borderId="47" xfId="43506" applyFont="1" applyFill="1" applyBorder="1" applyAlignment="1">
      <alignment horizontal="center" vertical="center" wrapText="1"/>
    </xf>
    <xf numFmtId="167" fontId="152" fillId="92" borderId="47" xfId="43506" applyNumberFormat="1" applyFont="1" applyFill="1" applyBorder="1" applyAlignment="1">
      <alignment horizontal="center" vertical="center" wrapText="1"/>
    </xf>
    <xf numFmtId="0" fontId="8" fillId="92" borderId="52" xfId="43506" applyFont="1" applyFill="1" applyBorder="1" applyAlignment="1">
      <alignment horizontal="center" vertical="center" wrapText="1"/>
    </xf>
    <xf numFmtId="0" fontId="142" fillId="93" borderId="44" xfId="43506" applyFont="1" applyFill="1" applyBorder="1" applyAlignment="1">
      <alignment horizontal="center" vertical="center" wrapText="1"/>
    </xf>
    <xf numFmtId="0" fontId="153" fillId="94" borderId="0" xfId="0" applyFont="1" applyFill="1" applyAlignment="1">
      <alignment vertical="center" wrapText="1"/>
    </xf>
    <xf numFmtId="0" fontId="154" fillId="93" borderId="44" xfId="43506" applyFont="1" applyFill="1" applyBorder="1" applyAlignment="1">
      <alignment horizontal="center" vertical="center" wrapText="1"/>
    </xf>
    <xf numFmtId="0" fontId="142" fillId="93" borderId="45" xfId="43506" applyFont="1" applyFill="1" applyBorder="1" applyAlignment="1">
      <alignment horizontal="center" vertical="center" wrapText="1"/>
    </xf>
    <xf numFmtId="167" fontId="154" fillId="93" borderId="45" xfId="43506" applyNumberFormat="1" applyFont="1" applyFill="1" applyBorder="1" applyAlignment="1">
      <alignment horizontal="center" vertical="center" wrapText="1"/>
    </xf>
    <xf numFmtId="167" fontId="154" fillId="93" borderId="44" xfId="43506" applyNumberFormat="1" applyFont="1" applyFill="1" applyBorder="1" applyAlignment="1">
      <alignment horizontal="center" vertical="center" wrapText="1"/>
    </xf>
    <xf numFmtId="167" fontId="153" fillId="94" borderId="0" xfId="0" applyNumberFormat="1" applyFont="1" applyFill="1" applyAlignment="1">
      <alignment vertical="center" wrapText="1"/>
    </xf>
    <xf numFmtId="0" fontId="155" fillId="94" borderId="0" xfId="0" applyFont="1" applyFill="1" applyBorder="1" applyAlignment="1">
      <alignment vertical="center"/>
    </xf>
    <xf numFmtId="0" fontId="118" fillId="92" borderId="46" xfId="43506" applyFont="1" applyFill="1" applyBorder="1" applyAlignment="1">
      <alignment horizontal="left" vertical="center" wrapText="1"/>
    </xf>
    <xf numFmtId="9" fontId="114" fillId="94" borderId="0" xfId="824" applyNumberFormat="1" applyFont="1" applyFill="1" applyBorder="1" applyAlignment="1">
      <alignment vertical="center"/>
    </xf>
    <xf numFmtId="9" fontId="114" fillId="94" borderId="0" xfId="0" applyNumberFormat="1" applyFont="1" applyFill="1" applyAlignment="1">
      <alignment vertical="center" wrapText="1"/>
    </xf>
    <xf numFmtId="0" fontId="118" fillId="92" borderId="48" xfId="43506" applyFont="1" applyFill="1" applyBorder="1" applyAlignment="1">
      <alignment horizontal="left" vertical="center" wrapText="1"/>
    </xf>
    <xf numFmtId="0" fontId="8" fillId="92" borderId="48" xfId="43506" applyFont="1" applyFill="1" applyBorder="1" applyAlignment="1">
      <alignment horizontal="center" vertical="center" wrapText="1"/>
    </xf>
    <xf numFmtId="164" fontId="114" fillId="94" borderId="0" xfId="824" applyNumberFormat="1" applyFont="1" applyFill="1" applyBorder="1" applyAlignment="1">
      <alignment vertical="center"/>
    </xf>
    <xf numFmtId="0" fontId="157" fillId="94" borderId="0" xfId="0" applyFont="1" applyFill="1" applyAlignment="1">
      <alignment vertical="center" wrapText="1"/>
    </xf>
    <xf numFmtId="0" fontId="158" fillId="92" borderId="53" xfId="43506" applyFont="1" applyFill="1" applyBorder="1" applyAlignment="1">
      <alignment horizontal="left" vertical="center" wrapText="1"/>
    </xf>
    <xf numFmtId="204" fontId="8" fillId="92" borderId="59" xfId="43506" applyNumberFormat="1" applyFont="1" applyFill="1" applyBorder="1" applyAlignment="1">
      <alignment horizontal="center" vertical="center" wrapText="1"/>
    </xf>
    <xf numFmtId="204" fontId="8" fillId="92" borderId="52" xfId="43506" applyNumberFormat="1" applyFont="1" applyFill="1" applyBorder="1" applyAlignment="1">
      <alignment horizontal="center" vertical="center" wrapText="1"/>
    </xf>
    <xf numFmtId="0" fontId="132" fillId="92" borderId="46" xfId="43506" applyFont="1" applyFill="1" applyBorder="1" applyAlignment="1">
      <alignment horizontal="center" vertical="center" wrapText="1"/>
    </xf>
    <xf numFmtId="10" fontId="158" fillId="92" borderId="54" xfId="824" applyNumberFormat="1" applyFont="1" applyFill="1" applyBorder="1" applyAlignment="1">
      <alignment horizontal="center" vertical="center" wrapText="1"/>
    </xf>
    <xf numFmtId="10" fontId="148" fillId="94" borderId="0" xfId="824" applyNumberFormat="1" applyFont="1" applyFill="1" applyAlignment="1">
      <alignment vertical="center"/>
    </xf>
    <xf numFmtId="10" fontId="8" fillId="92" borderId="47" xfId="824" applyNumberFormat="1" applyFont="1" applyFill="1" applyBorder="1" applyAlignment="1">
      <alignment horizontal="center" vertical="center" wrapText="1"/>
    </xf>
    <xf numFmtId="0" fontId="132" fillId="92" borderId="46" xfId="43506" applyFont="1" applyFill="1" applyBorder="1" applyAlignment="1">
      <alignment horizontal="left" vertical="center" wrapText="1"/>
    </xf>
    <xf numFmtId="0" fontId="149" fillId="92" borderId="47" xfId="43506" applyFont="1" applyFill="1" applyBorder="1" applyAlignment="1">
      <alignment horizontal="left" vertical="center" wrapText="1"/>
    </xf>
    <xf numFmtId="10" fontId="160" fillId="92" borderId="47" xfId="824" applyNumberFormat="1" applyFont="1" applyFill="1" applyBorder="1" applyAlignment="1">
      <alignment horizontal="center" vertical="center" wrapText="1"/>
    </xf>
    <xf numFmtId="204" fontId="161" fillId="92" borderId="51" xfId="43506" applyNumberFormat="1" applyFont="1" applyFill="1" applyBorder="1" applyAlignment="1">
      <alignment horizontal="center" vertical="center" wrapText="1"/>
    </xf>
    <xf numFmtId="204" fontId="161" fillId="92" borderId="59" xfId="43506" applyNumberFormat="1" applyFont="1" applyFill="1" applyBorder="1" applyAlignment="1">
      <alignment horizontal="center" vertical="center" wrapText="1"/>
    </xf>
    <xf numFmtId="204" fontId="161" fillId="92" borderId="52" xfId="43506" applyNumberFormat="1" applyFont="1" applyFill="1" applyBorder="1" applyAlignment="1">
      <alignment horizontal="center" vertical="center" wrapText="1"/>
    </xf>
    <xf numFmtId="0" fontId="149" fillId="92" borderId="47" xfId="43506" applyFont="1" applyFill="1" applyBorder="1" applyAlignment="1">
      <alignment horizontal="center" vertical="center" wrapText="1"/>
    </xf>
    <xf numFmtId="204" fontId="149" fillId="92" borderId="47" xfId="43506" applyNumberFormat="1" applyFont="1" applyFill="1" applyBorder="1" applyAlignment="1">
      <alignment horizontal="center" vertical="center" wrapText="1"/>
    </xf>
    <xf numFmtId="204" fontId="152" fillId="92" borderId="47" xfId="43506" applyNumberFormat="1" applyFont="1" applyFill="1" applyBorder="1" applyAlignment="1">
      <alignment horizontal="right" vertical="center" wrapText="1"/>
    </xf>
    <xf numFmtId="204" fontId="152" fillId="92" borderId="47" xfId="43506" applyNumberFormat="1" applyFont="1" applyFill="1" applyBorder="1" applyAlignment="1">
      <alignment horizontal="center" vertical="center" wrapText="1"/>
    </xf>
    <xf numFmtId="204" fontId="8" fillId="92" borderId="51" xfId="43506" applyNumberFormat="1" applyFont="1" applyFill="1" applyBorder="1" applyAlignment="1">
      <alignment horizontal="center" vertical="center" wrapText="1"/>
    </xf>
    <xf numFmtId="0" fontId="153" fillId="94" borderId="26" xfId="0" applyFont="1" applyFill="1" applyBorder="1" applyAlignment="1">
      <alignment vertical="center"/>
    </xf>
    <xf numFmtId="0" fontId="8" fillId="92" borderId="46" xfId="43506" applyFont="1" applyFill="1" applyBorder="1" applyAlignment="1">
      <alignment horizontal="right" vertical="center" wrapText="1"/>
    </xf>
    <xf numFmtId="0" fontId="117" fillId="92" borderId="47" xfId="43506" applyFont="1" applyFill="1" applyBorder="1" applyAlignment="1">
      <alignment horizontal="left" vertical="center" wrapText="1"/>
    </xf>
    <xf numFmtId="0" fontId="118" fillId="92" borderId="51" xfId="43506" applyFont="1" applyFill="1" applyBorder="1" applyAlignment="1">
      <alignment horizontal="left" vertical="center" wrapText="1"/>
    </xf>
    <xf numFmtId="167" fontId="118" fillId="92" borderId="0" xfId="0" applyNumberFormat="1" applyFont="1" applyFill="1" applyAlignment="1">
      <alignment vertical="center"/>
    </xf>
    <xf numFmtId="0" fontId="118" fillId="92" borderId="47" xfId="43506" applyFont="1" applyFill="1" applyBorder="1" applyAlignment="1">
      <alignment horizontal="left" vertical="center" wrapText="1"/>
    </xf>
    <xf numFmtId="0" fontId="163" fillId="91" borderId="44" xfId="43506" applyFont="1" applyFill="1" applyBorder="1" applyAlignment="1">
      <alignment horizontal="center" vertical="center" wrapText="1"/>
    </xf>
    <xf numFmtId="0" fontId="163" fillId="91" borderId="45" xfId="43506" applyFont="1" applyFill="1" applyBorder="1" applyAlignment="1">
      <alignment horizontal="center" vertical="center" wrapText="1"/>
    </xf>
    <xf numFmtId="0" fontId="8" fillId="0" borderId="46" xfId="43506" applyFont="1" applyBorder="1" applyAlignment="1">
      <alignment horizontal="center" vertical="center" wrapText="1"/>
    </xf>
    <xf numFmtId="0" fontId="8" fillId="0" borderId="47" xfId="43506" applyFont="1" applyBorder="1" applyAlignment="1">
      <alignment horizontal="center" vertical="center" wrapText="1"/>
    </xf>
    <xf numFmtId="0" fontId="164" fillId="91" borderId="45" xfId="43506" applyFont="1" applyFill="1" applyBorder="1" applyAlignment="1">
      <alignment horizontal="center" vertical="center" wrapText="1"/>
    </xf>
    <xf numFmtId="0" fontId="151" fillId="91" borderId="45" xfId="43506" applyFont="1" applyFill="1" applyBorder="1" applyAlignment="1">
      <alignment horizontal="center" vertical="center" wrapText="1"/>
    </xf>
    <xf numFmtId="0" fontId="120" fillId="86" borderId="47" xfId="43506" applyFont="1" applyFill="1" applyBorder="1" applyAlignment="1">
      <alignment horizontal="center" vertical="center" wrapText="1"/>
    </xf>
    <xf numFmtId="0" fontId="149" fillId="0" borderId="47" xfId="43506" applyFont="1" applyBorder="1" applyAlignment="1">
      <alignment horizontal="center" vertical="center" wrapText="1"/>
    </xf>
    <xf numFmtId="0" fontId="120" fillId="84" borderId="47" xfId="43506" applyFont="1" applyFill="1" applyBorder="1" applyAlignment="1">
      <alignment horizontal="center" vertical="center" wrapText="1"/>
    </xf>
    <xf numFmtId="0" fontId="165" fillId="76" borderId="47" xfId="43506" applyFont="1" applyFill="1" applyBorder="1" applyAlignment="1">
      <alignment horizontal="center" vertical="center" wrapText="1"/>
    </xf>
    <xf numFmtId="0" fontId="116" fillId="88" borderId="0" xfId="0" applyFont="1" applyFill="1" applyAlignment="1">
      <alignment vertical="center"/>
    </xf>
    <xf numFmtId="0" fontId="151" fillId="91" borderId="44" xfId="43506" applyFont="1" applyFill="1" applyBorder="1" applyAlignment="1">
      <alignment horizontal="center" vertical="center" wrapText="1"/>
    </xf>
    <xf numFmtId="0" fontId="120" fillId="77" borderId="46" xfId="43506" applyFont="1" applyFill="1" applyBorder="1" applyAlignment="1">
      <alignment horizontal="center" vertical="center" wrapText="1"/>
    </xf>
    <xf numFmtId="0" fontId="120" fillId="82" borderId="47" xfId="43506" applyFont="1" applyFill="1" applyBorder="1" applyAlignment="1">
      <alignment horizontal="center" vertical="center" wrapText="1"/>
    </xf>
    <xf numFmtId="0" fontId="120" fillId="58" borderId="47" xfId="43506" applyFont="1" applyFill="1" applyBorder="1" applyAlignment="1">
      <alignment horizontal="center" vertical="center" wrapText="1"/>
    </xf>
    <xf numFmtId="0" fontId="120" fillId="83" borderId="47" xfId="43506" applyFont="1" applyFill="1" applyBorder="1" applyAlignment="1">
      <alignment horizontal="center" vertical="center" wrapText="1"/>
    </xf>
    <xf numFmtId="0" fontId="164" fillId="91" borderId="44" xfId="43506" applyFont="1" applyFill="1" applyBorder="1" applyAlignment="1">
      <alignment horizontal="center" vertical="center" wrapText="1"/>
    </xf>
    <xf numFmtId="0" fontId="120" fillId="84" borderId="46" xfId="43506" applyFont="1" applyFill="1" applyBorder="1" applyAlignment="1">
      <alignment horizontal="center" vertical="center" wrapText="1"/>
    </xf>
    <xf numFmtId="0" fontId="118" fillId="88" borderId="0" xfId="0" applyFont="1" applyFill="1" applyAlignment="1">
      <alignment vertical="center" wrapText="1"/>
    </xf>
    <xf numFmtId="0" fontId="118" fillId="0" borderId="0" xfId="0" applyFont="1"/>
    <xf numFmtId="0" fontId="166" fillId="91" borderId="45" xfId="43506" applyFont="1" applyFill="1" applyBorder="1" applyAlignment="1">
      <alignment horizontal="center" vertical="center" wrapText="1"/>
    </xf>
    <xf numFmtId="2" fontId="8" fillId="0" borderId="46" xfId="43506" applyNumberFormat="1" applyFont="1" applyBorder="1" applyAlignment="1">
      <alignment horizontal="center" vertical="center" wrapText="1"/>
    </xf>
    <xf numFmtId="2" fontId="8" fillId="0" borderId="46" xfId="824" applyNumberFormat="1" applyFont="1" applyBorder="1" applyAlignment="1">
      <alignment horizontal="center" vertical="center" wrapText="1"/>
    </xf>
    <xf numFmtId="2" fontId="167" fillId="0" borderId="46" xfId="824" applyNumberFormat="1" applyFont="1" applyBorder="1" applyAlignment="1">
      <alignment horizontal="center" vertical="center" wrapText="1"/>
    </xf>
    <xf numFmtId="0" fontId="168" fillId="0" borderId="46" xfId="43424" applyFont="1" applyBorder="1" applyAlignment="1">
      <alignment horizontal="center" vertical="center" wrapText="1"/>
    </xf>
    <xf numFmtId="0" fontId="149" fillId="0" borderId="46" xfId="43506" applyFont="1" applyBorder="1" applyAlignment="1">
      <alignment horizontal="center" vertical="center" wrapText="1"/>
    </xf>
    <xf numFmtId="10" fontId="149" fillId="0" borderId="46" xfId="824" applyNumberFormat="1" applyFont="1" applyBorder="1" applyAlignment="1">
      <alignment horizontal="center" vertical="center" wrapText="1"/>
    </xf>
    <xf numFmtId="10" fontId="169" fillId="0" borderId="46" xfId="824" applyNumberFormat="1" applyFont="1" applyBorder="1" applyAlignment="1">
      <alignment horizontal="center" vertical="center" wrapText="1"/>
    </xf>
    <xf numFmtId="0" fontId="8" fillId="0" borderId="49" xfId="43506" applyFont="1" applyBorder="1" applyAlignment="1">
      <alignment horizontal="center" vertical="center" wrapText="1"/>
    </xf>
    <xf numFmtId="2" fontId="167" fillId="83" borderId="46" xfId="43506" applyNumberFormat="1" applyFont="1" applyFill="1" applyBorder="1" applyAlignment="1">
      <alignment horizontal="center" vertical="center" wrapText="1"/>
    </xf>
    <xf numFmtId="0" fontId="132" fillId="0" borderId="46" xfId="43506" applyFont="1" applyBorder="1" applyAlignment="1">
      <alignment horizontal="center" vertical="center" wrapText="1"/>
    </xf>
    <xf numFmtId="10" fontId="132" fillId="0" borderId="46" xfId="824" applyNumberFormat="1" applyFont="1" applyBorder="1" applyAlignment="1">
      <alignment horizontal="center" vertical="center" wrapText="1"/>
    </xf>
    <xf numFmtId="0" fontId="167" fillId="88" borderId="0" xfId="0" applyFont="1" applyFill="1" applyAlignment="1">
      <alignment vertical="center"/>
    </xf>
    <xf numFmtId="2" fontId="167" fillId="58" borderId="46" xfId="43506" applyNumberFormat="1" applyFont="1" applyFill="1" applyBorder="1" applyAlignment="1">
      <alignment horizontal="center" vertical="center" wrapText="1"/>
    </xf>
    <xf numFmtId="2" fontId="8" fillId="77" borderId="46" xfId="43506" applyNumberFormat="1" applyFont="1" applyFill="1" applyBorder="1" applyAlignment="1">
      <alignment horizontal="center" vertical="center" wrapText="1"/>
    </xf>
    <xf numFmtId="0" fontId="8" fillId="0" borderId="47" xfId="43506" applyFont="1" applyBorder="1" applyAlignment="1">
      <alignment horizontal="left" vertical="center" wrapText="1"/>
    </xf>
    <xf numFmtId="167" fontId="171" fillId="58" borderId="47" xfId="43506" applyNumberFormat="1" applyFont="1" applyFill="1" applyBorder="1" applyAlignment="1">
      <alignment horizontal="center" vertical="center" wrapText="1"/>
    </xf>
    <xf numFmtId="167" fontId="171" fillId="83" borderId="47" xfId="43506" applyNumberFormat="1" applyFont="1" applyFill="1" applyBorder="1" applyAlignment="1">
      <alignment horizontal="center" vertical="center" wrapText="1"/>
    </xf>
    <xf numFmtId="0" fontId="172" fillId="0" borderId="47" xfId="43506" applyFont="1" applyBorder="1" applyAlignment="1">
      <alignment horizontal="center" vertical="center" wrapText="1"/>
    </xf>
    <xf numFmtId="0" fontId="152" fillId="0" borderId="47" xfId="43506" applyFont="1" applyBorder="1" applyAlignment="1">
      <alignment horizontal="center" vertical="center" wrapText="1"/>
    </xf>
    <xf numFmtId="167" fontId="120" fillId="77" borderId="47" xfId="43506" applyNumberFormat="1" applyFont="1" applyFill="1" applyBorder="1" applyAlignment="1">
      <alignment horizontal="center" vertical="center" wrapText="1"/>
    </xf>
    <xf numFmtId="167" fontId="120" fillId="90" borderId="47" xfId="43506" applyNumberFormat="1" applyFont="1" applyFill="1" applyBorder="1" applyAlignment="1">
      <alignment horizontal="center" vertical="center" wrapText="1"/>
    </xf>
    <xf numFmtId="167" fontId="171" fillId="90" borderId="47" xfId="43506" applyNumberFormat="1" applyFont="1" applyFill="1" applyBorder="1" applyAlignment="1">
      <alignment horizontal="center" vertical="center" wrapText="1"/>
    </xf>
    <xf numFmtId="0" fontId="8" fillId="0" borderId="46" xfId="43506" applyFont="1" applyBorder="1" applyAlignment="1">
      <alignment horizontal="left" vertical="center" wrapText="1"/>
    </xf>
    <xf numFmtId="167" fontId="120" fillId="77" borderId="46" xfId="43506" applyNumberFormat="1" applyFont="1" applyFill="1" applyBorder="1" applyAlignment="1">
      <alignment horizontal="center" vertical="center" wrapText="1"/>
    </xf>
    <xf numFmtId="167" fontId="171" fillId="58" borderId="46" xfId="43506" applyNumberFormat="1" applyFont="1" applyFill="1" applyBorder="1" applyAlignment="1">
      <alignment horizontal="center" vertical="center" wrapText="1"/>
    </xf>
    <xf numFmtId="167" fontId="171" fillId="83" borderId="46" xfId="43506" applyNumberFormat="1" applyFont="1" applyFill="1" applyBorder="1" applyAlignment="1">
      <alignment horizontal="center" vertical="center" wrapText="1"/>
    </xf>
    <xf numFmtId="0" fontId="172" fillId="0" borderId="46" xfId="43506" applyFont="1" applyBorder="1" applyAlignment="1">
      <alignment horizontal="center" vertical="center" wrapText="1"/>
    </xf>
    <xf numFmtId="0" fontId="152" fillId="0" borderId="46" xfId="43506" applyFont="1" applyBorder="1" applyAlignment="1">
      <alignment horizontal="center" vertical="center" wrapText="1"/>
    </xf>
    <xf numFmtId="0" fontId="149" fillId="0" borderId="47" xfId="43506" applyFont="1" applyBorder="1" applyAlignment="1">
      <alignment horizontal="left" vertical="center" wrapText="1"/>
    </xf>
    <xf numFmtId="167" fontId="158" fillId="77" borderId="47" xfId="43506" applyNumberFormat="1" applyFont="1" applyFill="1" applyBorder="1" applyAlignment="1">
      <alignment horizontal="center" vertical="center" wrapText="1"/>
    </xf>
    <xf numFmtId="167" fontId="173" fillId="58" borderId="47" xfId="43506" applyNumberFormat="1" applyFont="1" applyFill="1" applyBorder="1" applyAlignment="1">
      <alignment horizontal="center" vertical="center" wrapText="1"/>
    </xf>
    <xf numFmtId="167" fontId="173" fillId="83" borderId="47" xfId="43506" applyNumberFormat="1" applyFont="1" applyFill="1" applyBorder="1" applyAlignment="1">
      <alignment horizontal="center" vertical="center" wrapText="1"/>
    </xf>
    <xf numFmtId="0" fontId="118" fillId="0" borderId="0" xfId="0" applyFont="1" applyFill="1" applyAlignment="1">
      <alignment vertical="center"/>
    </xf>
    <xf numFmtId="0" fontId="141" fillId="0" borderId="0" xfId="0" applyFont="1" applyFill="1" applyAlignment="1">
      <alignment vertical="center"/>
    </xf>
    <xf numFmtId="0" fontId="118" fillId="0" borderId="0" xfId="0" applyFont="1" applyFill="1" applyAlignment="1">
      <alignment horizontal="right" vertical="center"/>
    </xf>
    <xf numFmtId="0" fontId="164" fillId="91" borderId="77" xfId="43506" applyFont="1" applyFill="1" applyBorder="1" applyAlignment="1">
      <alignment horizontal="center" vertical="center" wrapText="1"/>
    </xf>
    <xf numFmtId="0" fontId="174" fillId="85" borderId="47" xfId="43506" applyFont="1" applyFill="1" applyBorder="1" applyAlignment="1">
      <alignment horizontal="center" vertical="center" wrapText="1"/>
    </xf>
    <xf numFmtId="0" fontId="117" fillId="0" borderId="0" xfId="0" applyFont="1" applyFill="1" applyBorder="1" applyAlignment="1">
      <alignment vertical="center" wrapText="1"/>
    </xf>
    <xf numFmtId="0" fontId="175" fillId="0" borderId="0" xfId="0" applyFont="1" applyFill="1" applyAlignment="1">
      <alignment vertical="center"/>
    </xf>
    <xf numFmtId="0" fontId="147" fillId="0" borderId="0" xfId="0" applyFont="1" applyFill="1" applyBorder="1" applyAlignment="1">
      <alignment horizontal="center" vertical="center"/>
    </xf>
    <xf numFmtId="0" fontId="114" fillId="0" borderId="0" xfId="0" applyFont="1" applyFill="1" applyAlignment="1">
      <alignment vertical="center"/>
    </xf>
    <xf numFmtId="14" fontId="118" fillId="0" borderId="0" xfId="0" applyNumberFormat="1" applyFont="1" applyFill="1" applyAlignment="1">
      <alignment vertical="center"/>
    </xf>
    <xf numFmtId="0" fontId="120" fillId="0" borderId="46" xfId="43506" applyFont="1" applyBorder="1" applyAlignment="1">
      <alignment horizontal="left" vertical="center" wrapText="1"/>
    </xf>
    <xf numFmtId="10" fontId="8" fillId="0" borderId="46" xfId="824" applyNumberFormat="1" applyFont="1" applyBorder="1" applyAlignment="1">
      <alignment horizontal="center" vertical="center" wrapText="1"/>
    </xf>
    <xf numFmtId="0" fontId="176" fillId="0" borderId="0" xfId="0" applyFont="1" applyFill="1" applyBorder="1" applyAlignment="1">
      <alignment vertical="center"/>
    </xf>
    <xf numFmtId="0" fontId="178" fillId="91" borderId="44" xfId="43506" applyFont="1" applyFill="1" applyBorder="1" applyAlignment="1">
      <alignment horizontal="center" vertical="center" wrapText="1"/>
    </xf>
    <xf numFmtId="0" fontId="158" fillId="92" borderId="60" xfId="43506" applyFont="1" applyFill="1" applyBorder="1" applyAlignment="1">
      <alignment horizontal="left" vertical="center" wrapText="1"/>
    </xf>
    <xf numFmtId="0" fontId="8" fillId="92" borderId="61" xfId="43506" applyFont="1" applyFill="1" applyBorder="1" applyAlignment="1">
      <alignment horizontal="center" vertical="center" wrapText="1"/>
    </xf>
    <xf numFmtId="167" fontId="8" fillId="92" borderId="61" xfId="43506" applyNumberFormat="1" applyFont="1" applyFill="1" applyBorder="1" applyAlignment="1">
      <alignment horizontal="center" vertical="center" wrapText="1"/>
    </xf>
    <xf numFmtId="167" fontId="8" fillId="92" borderId="62" xfId="43506" applyNumberFormat="1" applyFont="1" applyFill="1" applyBorder="1" applyAlignment="1">
      <alignment horizontal="center" vertical="center" wrapText="1"/>
    </xf>
    <xf numFmtId="0" fontId="180" fillId="0" borderId="0" xfId="0" applyFont="1" applyFill="1" applyBorder="1" applyAlignment="1">
      <alignment vertical="center"/>
    </xf>
    <xf numFmtId="0" fontId="158" fillId="92" borderId="51" xfId="43506" applyFont="1" applyFill="1" applyBorder="1" applyAlignment="1">
      <alignment horizontal="left" vertical="center" wrapText="1"/>
    </xf>
    <xf numFmtId="0" fontId="181" fillId="0" borderId="0" xfId="0" applyFont="1" applyFill="1" applyBorder="1" applyAlignment="1">
      <alignment vertical="center"/>
    </xf>
    <xf numFmtId="0" fontId="153" fillId="0" borderId="0" xfId="0" applyFont="1" applyFill="1" applyAlignment="1">
      <alignment vertical="center"/>
    </xf>
    <xf numFmtId="0" fontId="182" fillId="0" borderId="0" xfId="0" applyFont="1" applyFill="1" applyBorder="1" applyAlignment="1">
      <alignment vertical="center"/>
    </xf>
    <xf numFmtId="0" fontId="153" fillId="0" borderId="0" xfId="0" applyFont="1" applyFill="1" applyAlignment="1">
      <alignment vertical="center" wrapText="1"/>
    </xf>
    <xf numFmtId="0" fontId="8" fillId="92" borderId="60" xfId="43506" applyFont="1" applyFill="1" applyBorder="1" applyAlignment="1">
      <alignment horizontal="left" vertical="center" wrapText="1"/>
    </xf>
    <xf numFmtId="0" fontId="158" fillId="92" borderId="47" xfId="43506" applyFont="1" applyFill="1" applyBorder="1" applyAlignment="1">
      <alignment horizontal="left" vertical="center" wrapText="1"/>
    </xf>
    <xf numFmtId="0" fontId="120" fillId="92" borderId="47" xfId="43506" applyFont="1" applyFill="1" applyBorder="1" applyAlignment="1">
      <alignment horizontal="center" vertical="center" wrapText="1"/>
    </xf>
    <xf numFmtId="167" fontId="158" fillId="92" borderId="47" xfId="43506" applyNumberFormat="1" applyFont="1" applyFill="1" applyBorder="1" applyAlignment="1">
      <alignment horizontal="center" vertical="center" wrapText="1"/>
    </xf>
    <xf numFmtId="0" fontId="183" fillId="0" borderId="0" xfId="0" applyFont="1" applyFill="1" applyAlignment="1">
      <alignment vertical="center" textRotation="90"/>
    </xf>
    <xf numFmtId="0" fontId="136" fillId="92" borderId="47" xfId="43506" applyFont="1" applyFill="1" applyBorder="1" applyAlignment="1">
      <alignment horizontal="left" vertical="center" wrapText="1"/>
    </xf>
    <xf numFmtId="0" fontId="136" fillId="92" borderId="47" xfId="43506" applyFont="1" applyFill="1" applyBorder="1" applyAlignment="1">
      <alignment horizontal="right" vertical="center" wrapText="1"/>
    </xf>
    <xf numFmtId="167" fontId="136" fillId="92" borderId="47" xfId="43506" applyNumberFormat="1" applyFont="1" applyFill="1" applyBorder="1" applyAlignment="1">
      <alignment horizontal="center" vertical="center" wrapText="1"/>
    </xf>
    <xf numFmtId="0" fontId="158" fillId="92" borderId="47" xfId="43506" applyFont="1" applyFill="1" applyBorder="1" applyAlignment="1">
      <alignment horizontal="center" vertical="center" wrapText="1"/>
    </xf>
    <xf numFmtId="207" fontId="114" fillId="0" borderId="12" xfId="274" applyNumberFormat="1" applyFont="1" applyFill="1" applyBorder="1" applyAlignment="1">
      <alignment vertical="center"/>
    </xf>
    <xf numFmtId="209" fontId="114" fillId="0" borderId="0" xfId="824" applyNumberFormat="1" applyFont="1" applyFill="1" applyAlignment="1">
      <alignment vertical="center"/>
    </xf>
    <xf numFmtId="167" fontId="8" fillId="97" borderId="47" xfId="43506" applyNumberFormat="1" applyFont="1" applyFill="1" applyBorder="1" applyAlignment="1">
      <alignment horizontal="center" vertical="center" wrapText="1"/>
    </xf>
    <xf numFmtId="207" fontId="118" fillId="0" borderId="12" xfId="274" applyNumberFormat="1" applyFont="1" applyFill="1" applyBorder="1" applyAlignment="1">
      <alignment vertical="center"/>
    </xf>
    <xf numFmtId="0" fontId="136" fillId="92" borderId="48" xfId="43506" applyFont="1" applyFill="1" applyBorder="1" applyAlignment="1">
      <alignment horizontal="left" vertical="center" wrapText="1"/>
    </xf>
    <xf numFmtId="0" fontId="136" fillId="92" borderId="48" xfId="43506" applyFont="1" applyFill="1" applyBorder="1" applyAlignment="1">
      <alignment horizontal="center" vertical="center" wrapText="1"/>
    </xf>
    <xf numFmtId="207" fontId="184" fillId="0" borderId="12" xfId="274" applyNumberFormat="1" applyFont="1" applyFill="1" applyBorder="1" applyAlignment="1">
      <alignment vertical="center"/>
    </xf>
    <xf numFmtId="0" fontId="158" fillId="92" borderId="78" xfId="43506" applyFont="1" applyFill="1" applyBorder="1" applyAlignment="1">
      <alignment horizontal="left" vertical="center" wrapText="1"/>
    </xf>
    <xf numFmtId="10" fontId="158" fillId="92" borderId="79" xfId="824" applyNumberFormat="1" applyFont="1" applyFill="1" applyBorder="1" applyAlignment="1">
      <alignment horizontal="center" vertical="center" wrapText="1"/>
    </xf>
    <xf numFmtId="207" fontId="118" fillId="0" borderId="0" xfId="274" applyNumberFormat="1" applyFont="1" applyFill="1" applyBorder="1" applyAlignment="1">
      <alignment vertical="center"/>
    </xf>
    <xf numFmtId="0" fontId="185" fillId="0" borderId="0" xfId="0" applyFont="1" applyFill="1" applyAlignment="1">
      <alignment vertical="center" textRotation="90"/>
    </xf>
    <xf numFmtId="0" fontId="120" fillId="92" borderId="60" xfId="43506" applyFont="1" applyFill="1" applyBorder="1" applyAlignment="1">
      <alignment horizontal="left" vertical="center" wrapText="1"/>
    </xf>
    <xf numFmtId="0" fontId="120" fillId="92" borderId="61" xfId="43506" applyFont="1" applyFill="1" applyBorder="1" applyAlignment="1">
      <alignment horizontal="center" vertical="center" wrapText="1"/>
    </xf>
    <xf numFmtId="167" fontId="120" fillId="92" borderId="52" xfId="43506" applyNumberFormat="1" applyFont="1" applyFill="1" applyBorder="1" applyAlignment="1">
      <alignment horizontal="center" vertical="center" wrapText="1"/>
    </xf>
    <xf numFmtId="167" fontId="120" fillId="92" borderId="47" xfId="43506" applyNumberFormat="1" applyFont="1" applyFill="1" applyBorder="1" applyAlignment="1">
      <alignment horizontal="center" vertical="center" wrapText="1"/>
    </xf>
    <xf numFmtId="213" fontId="114" fillId="0" borderId="0" xfId="0" applyNumberFormat="1" applyFont="1" applyFill="1" applyBorder="1" applyAlignment="1">
      <alignment vertical="center"/>
    </xf>
    <xf numFmtId="209" fontId="187" fillId="0" borderId="0" xfId="824" applyNumberFormat="1" applyFont="1" applyFill="1" applyAlignment="1">
      <alignment vertical="center"/>
    </xf>
    <xf numFmtId="0" fontId="187" fillId="0" borderId="0" xfId="0" applyFont="1" applyFill="1" applyAlignment="1">
      <alignment vertical="center"/>
    </xf>
    <xf numFmtId="210" fontId="187" fillId="0" borderId="0" xfId="824" applyNumberFormat="1" applyFont="1" applyFill="1" applyAlignment="1">
      <alignment vertical="center"/>
    </xf>
    <xf numFmtId="0" fontId="136" fillId="92" borderId="51" xfId="43506" applyFont="1" applyFill="1" applyBorder="1" applyAlignment="1">
      <alignment horizontal="left" vertical="center" wrapText="1"/>
    </xf>
    <xf numFmtId="0" fontId="136" fillId="92" borderId="59" xfId="43506" applyFont="1" applyFill="1" applyBorder="1" applyAlignment="1">
      <alignment horizontal="center" vertical="center" wrapText="1"/>
    </xf>
    <xf numFmtId="167" fontId="136" fillId="92" borderId="52" xfId="43506" applyNumberFormat="1" applyFont="1" applyFill="1" applyBorder="1" applyAlignment="1">
      <alignment horizontal="center" vertical="center" wrapText="1"/>
    </xf>
    <xf numFmtId="10" fontId="136" fillId="92" borderId="47" xfId="824" applyNumberFormat="1" applyFont="1" applyFill="1" applyBorder="1" applyAlignment="1">
      <alignment horizontal="center" vertical="center" wrapText="1"/>
    </xf>
    <xf numFmtId="209" fontId="188" fillId="0" borderId="0" xfId="0" applyNumberFormat="1" applyFont="1" applyFill="1" applyAlignment="1">
      <alignment vertical="center"/>
    </xf>
    <xf numFmtId="0" fontId="188" fillId="0" borderId="0" xfId="0" applyFont="1" applyFill="1" applyAlignment="1">
      <alignment vertical="center"/>
    </xf>
    <xf numFmtId="0" fontId="189" fillId="92" borderId="80" xfId="43506" applyFont="1" applyFill="1" applyBorder="1" applyAlignment="1">
      <alignment horizontal="left" vertical="center" wrapText="1"/>
    </xf>
    <xf numFmtId="0" fontId="189" fillId="92" borderId="0" xfId="43506" applyFont="1" applyFill="1" applyBorder="1" applyAlignment="1">
      <alignment horizontal="center" vertical="center" wrapText="1"/>
    </xf>
    <xf numFmtId="167" fontId="189" fillId="92" borderId="52" xfId="43506" applyNumberFormat="1" applyFont="1" applyFill="1" applyBorder="1" applyAlignment="1">
      <alignment horizontal="center" vertical="center" wrapText="1"/>
    </xf>
    <xf numFmtId="167" fontId="189" fillId="92" borderId="47" xfId="43506" applyNumberFormat="1" applyFont="1" applyFill="1" applyBorder="1" applyAlignment="1">
      <alignment horizontal="center" vertical="center" wrapText="1"/>
    </xf>
    <xf numFmtId="209" fontId="114" fillId="0" borderId="0" xfId="0" applyNumberFormat="1" applyFont="1" applyFill="1" applyAlignment="1">
      <alignment vertical="center"/>
    </xf>
    <xf numFmtId="0" fontId="136" fillId="92" borderId="60" xfId="43506" applyFont="1" applyFill="1" applyBorder="1" applyAlignment="1">
      <alignment horizontal="left" vertical="center" wrapText="1"/>
    </xf>
    <xf numFmtId="0" fontId="136" fillId="92" borderId="61" xfId="43506" applyFont="1" applyFill="1" applyBorder="1" applyAlignment="1">
      <alignment horizontal="center" vertical="center" wrapText="1"/>
    </xf>
    <xf numFmtId="10" fontId="115" fillId="92" borderId="50" xfId="824" applyNumberFormat="1" applyFont="1" applyFill="1" applyBorder="1" applyAlignment="1">
      <alignment horizontal="center" vertical="center" wrapText="1"/>
    </xf>
    <xf numFmtId="10" fontId="136" fillId="92" borderId="52" xfId="824" applyNumberFormat="1" applyFont="1" applyFill="1" applyBorder="1" applyAlignment="1">
      <alignment horizontal="center" vertical="center" wrapText="1"/>
    </xf>
    <xf numFmtId="0" fontId="132" fillId="92" borderId="51" xfId="43506" applyFont="1" applyFill="1" applyBorder="1" applyAlignment="1">
      <alignment horizontal="left" vertical="center" wrapText="1"/>
    </xf>
    <xf numFmtId="0" fontId="132" fillId="92" borderId="52" xfId="43506" applyFont="1" applyFill="1" applyBorder="1" applyAlignment="1">
      <alignment horizontal="center" vertical="center" wrapText="1"/>
    </xf>
    <xf numFmtId="0" fontId="124" fillId="92" borderId="51" xfId="43506" applyFont="1" applyFill="1" applyBorder="1" applyAlignment="1">
      <alignment horizontal="left" vertical="center" wrapText="1"/>
    </xf>
    <xf numFmtId="0" fontId="190" fillId="92" borderId="59" xfId="43506" applyFont="1" applyFill="1" applyBorder="1" applyAlignment="1">
      <alignment horizontal="center" vertical="center" wrapText="1"/>
    </xf>
    <xf numFmtId="206" fontId="190" fillId="92" borderId="52" xfId="43506" applyNumberFormat="1" applyFont="1" applyFill="1" applyBorder="1" applyAlignment="1">
      <alignment horizontal="center" vertical="center" wrapText="1"/>
    </xf>
    <xf numFmtId="10" fontId="124" fillId="92" borderId="47" xfId="824" applyNumberFormat="1" applyFont="1" applyFill="1" applyBorder="1" applyAlignment="1">
      <alignment horizontal="center" vertical="center" wrapText="1"/>
    </xf>
    <xf numFmtId="0" fontId="118" fillId="0" borderId="0" xfId="0" quotePrefix="1" applyFont="1" applyFill="1" applyAlignment="1">
      <alignment vertical="center"/>
    </xf>
    <xf numFmtId="0" fontId="113" fillId="0" borderId="0" xfId="0" applyFont="1" applyFill="1" applyAlignment="1">
      <alignment vertical="center"/>
    </xf>
    <xf numFmtId="212" fontId="113" fillId="0" borderId="0" xfId="0" applyNumberFormat="1" applyFont="1" applyFill="1" applyAlignment="1">
      <alignment vertical="center"/>
    </xf>
    <xf numFmtId="43" fontId="118" fillId="0" borderId="0" xfId="0" applyNumberFormat="1" applyFont="1" applyFill="1" applyAlignment="1">
      <alignment vertical="center"/>
    </xf>
    <xf numFmtId="0" fontId="191" fillId="88" borderId="0" xfId="0" applyFont="1" applyFill="1" applyAlignment="1">
      <alignment horizontal="center"/>
    </xf>
    <xf numFmtId="0" fontId="118" fillId="89" borderId="0" xfId="0" applyFont="1" applyFill="1"/>
    <xf numFmtId="0" fontId="120" fillId="0" borderId="64" xfId="43506" applyFont="1" applyBorder="1" applyAlignment="1">
      <alignment horizontal="center" vertical="center" wrapText="1"/>
    </xf>
    <xf numFmtId="0" fontId="142" fillId="91" borderId="65" xfId="43506" applyFont="1" applyFill="1" applyBorder="1" applyAlignment="1">
      <alignment horizontal="center" vertical="center" wrapText="1"/>
    </xf>
    <xf numFmtId="0" fontId="142" fillId="91" borderId="66" xfId="43506" applyFont="1" applyFill="1" applyBorder="1" applyAlignment="1">
      <alignment horizontal="center" vertical="center" wrapText="1"/>
    </xf>
    <xf numFmtId="0" fontId="142" fillId="91" borderId="67" xfId="43506" applyFont="1" applyFill="1" applyBorder="1" applyAlignment="1">
      <alignment horizontal="center" vertical="center" wrapText="1"/>
    </xf>
    <xf numFmtId="0" fontId="142" fillId="91" borderId="75" xfId="43506" applyFont="1" applyFill="1" applyBorder="1" applyAlignment="1">
      <alignment horizontal="center" vertical="center" wrapText="1"/>
    </xf>
    <xf numFmtId="0" fontId="163" fillId="91" borderId="68" xfId="43506" applyFont="1" applyFill="1" applyBorder="1" applyAlignment="1">
      <alignment horizontal="center" vertical="center" wrapText="1"/>
    </xf>
    <xf numFmtId="0" fontId="163" fillId="91" borderId="69" xfId="43506" applyFont="1" applyFill="1" applyBorder="1" applyAlignment="1">
      <alignment horizontal="center" vertical="center" wrapText="1"/>
    </xf>
    <xf numFmtId="0" fontId="163" fillId="91" borderId="76" xfId="43506" applyFont="1" applyFill="1" applyBorder="1" applyAlignment="1">
      <alignment horizontal="center" vertical="center" wrapText="1"/>
    </xf>
    <xf numFmtId="0" fontId="163" fillId="91" borderId="70" xfId="43506" applyFont="1" applyFill="1" applyBorder="1" applyAlignment="1">
      <alignment horizontal="left" vertical="center" wrapText="1"/>
    </xf>
    <xf numFmtId="0" fontId="163" fillId="91" borderId="72" xfId="43506" applyFont="1" applyFill="1" applyBorder="1" applyAlignment="1">
      <alignment horizontal="left" vertical="center" wrapText="1"/>
    </xf>
    <xf numFmtId="0" fontId="174" fillId="96" borderId="46" xfId="43506" applyFont="1" applyFill="1" applyBorder="1" applyAlignment="1">
      <alignment horizontal="center" vertical="center" wrapText="1"/>
    </xf>
    <xf numFmtId="10" fontId="175" fillId="96" borderId="46" xfId="824" applyNumberFormat="1" applyFont="1" applyFill="1" applyBorder="1" applyAlignment="1">
      <alignment horizontal="center" vertical="center" wrapText="1"/>
    </xf>
    <xf numFmtId="0" fontId="120" fillId="96" borderId="64" xfId="43506" applyFont="1" applyFill="1" applyBorder="1" applyAlignment="1">
      <alignment horizontal="center" vertical="center" wrapText="1"/>
    </xf>
    <xf numFmtId="0" fontId="142" fillId="95" borderId="65" xfId="43506" applyFont="1" applyFill="1" applyBorder="1" applyAlignment="1">
      <alignment horizontal="center" vertical="center" wrapText="1"/>
    </xf>
    <xf numFmtId="0" fontId="142" fillId="95" borderId="66" xfId="43506" applyFont="1" applyFill="1" applyBorder="1" applyAlignment="1">
      <alignment horizontal="center" vertical="center" wrapText="1"/>
    </xf>
    <xf numFmtId="0" fontId="142" fillId="95" borderId="67" xfId="43506" applyFont="1" applyFill="1" applyBorder="1" applyAlignment="1">
      <alignment horizontal="center" vertical="center" wrapText="1"/>
    </xf>
    <xf numFmtId="0" fontId="142" fillId="95" borderId="75" xfId="43506" applyFont="1" applyFill="1" applyBorder="1" applyAlignment="1">
      <alignment horizontal="center" vertical="center" wrapText="1"/>
    </xf>
    <xf numFmtId="0" fontId="163" fillId="95" borderId="68" xfId="43506" applyFont="1" applyFill="1" applyBorder="1" applyAlignment="1">
      <alignment horizontal="center" vertical="center" wrapText="1"/>
    </xf>
    <xf numFmtId="0" fontId="170" fillId="95" borderId="44" xfId="43506" applyFont="1" applyFill="1" applyBorder="1" applyAlignment="1">
      <alignment horizontal="center" vertical="center" wrapText="1"/>
    </xf>
    <xf numFmtId="0" fontId="170" fillId="95" borderId="69" xfId="43506" applyFont="1" applyFill="1" applyBorder="1" applyAlignment="1">
      <alignment horizontal="center" vertical="center" wrapText="1"/>
    </xf>
    <xf numFmtId="0" fontId="170" fillId="95" borderId="76" xfId="43506" applyFont="1" applyFill="1" applyBorder="1" applyAlignment="1">
      <alignment horizontal="center" vertical="center" wrapText="1"/>
    </xf>
    <xf numFmtId="0" fontId="163" fillId="95" borderId="70" xfId="43506" applyFont="1" applyFill="1" applyBorder="1" applyAlignment="1">
      <alignment horizontal="left" vertical="center" wrapText="1"/>
    </xf>
    <xf numFmtId="0" fontId="163" fillId="95" borderId="72" xfId="43506" applyFont="1" applyFill="1" applyBorder="1" applyAlignment="1">
      <alignment horizontal="left" vertical="center" wrapText="1"/>
    </xf>
    <xf numFmtId="10" fontId="8" fillId="92" borderId="46" xfId="824" applyNumberFormat="1" applyFont="1" applyFill="1" applyBorder="1" applyAlignment="1">
      <alignment horizontal="center" vertical="center" wrapText="1"/>
    </xf>
    <xf numFmtId="167" fontId="114" fillId="77" borderId="47" xfId="43506" applyNumberFormat="1" applyFont="1" applyFill="1" applyBorder="1" applyAlignment="1">
      <alignment horizontal="center" vertical="center" wrapText="1"/>
    </xf>
    <xf numFmtId="0" fontId="192" fillId="88" borderId="0" xfId="0" applyFont="1" applyFill="1"/>
    <xf numFmtId="0" fontId="118" fillId="88" borderId="0" xfId="0" quotePrefix="1" applyFont="1" applyFill="1"/>
    <xf numFmtId="0" fontId="152" fillId="0" borderId="52" xfId="43506" applyFont="1" applyBorder="1" applyAlignment="1">
      <alignment horizontal="center" vertical="center" wrapText="1"/>
    </xf>
    <xf numFmtId="0" fontId="172" fillId="0" borderId="59" xfId="43506" applyFont="1" applyBorder="1" applyAlignment="1">
      <alignment horizontal="center" vertical="center" wrapText="1"/>
    </xf>
    <xf numFmtId="167" fontId="118" fillId="88" borderId="0" xfId="0" applyNumberFormat="1" applyFont="1" applyFill="1"/>
    <xf numFmtId="167" fontId="118" fillId="0" borderId="0" xfId="0" applyNumberFormat="1" applyFont="1" applyFill="1" applyAlignment="1">
      <alignment vertical="center"/>
    </xf>
    <xf numFmtId="0" fontId="193" fillId="88" borderId="0" xfId="0" applyFont="1" applyFill="1"/>
    <xf numFmtId="0" fontId="117" fillId="88" borderId="0" xfId="0" applyFont="1" applyFill="1"/>
    <xf numFmtId="0" fontId="117" fillId="88" borderId="0" xfId="0" quotePrefix="1" applyFont="1" applyFill="1"/>
    <xf numFmtId="0" fontId="116" fillId="88" borderId="0" xfId="0" applyFont="1" applyFill="1" applyAlignment="1">
      <alignment horizontal="center"/>
    </xf>
    <xf numFmtId="10" fontId="120" fillId="92" borderId="47" xfId="824" applyNumberFormat="1" applyFont="1" applyFill="1" applyBorder="1" applyAlignment="1">
      <alignment horizontal="center" vertical="center" wrapText="1"/>
    </xf>
    <xf numFmtId="0" fontId="164" fillId="91" borderId="45" xfId="43506" applyFont="1" applyFill="1" applyBorder="1" applyAlignment="1">
      <alignment horizontal="center" vertical="center" wrapText="1"/>
    </xf>
    <xf numFmtId="0" fontId="120" fillId="0" borderId="46" xfId="43506" applyFont="1" applyBorder="1" applyAlignment="1">
      <alignment horizontal="center" vertical="center" wrapText="1"/>
    </xf>
    <xf numFmtId="4" fontId="120" fillId="0" borderId="46" xfId="43506" applyNumberFormat="1" applyFont="1" applyBorder="1" applyAlignment="1">
      <alignment horizontal="right" vertical="center" wrapText="1"/>
    </xf>
    <xf numFmtId="4" fontId="120" fillId="0" borderId="71" xfId="43506" applyNumberFormat="1" applyFont="1" applyBorder="1" applyAlignment="1">
      <alignment horizontal="right" vertical="center" wrapText="1"/>
    </xf>
    <xf numFmtId="4" fontId="118" fillId="87" borderId="0" xfId="0" applyNumberFormat="1" applyFont="1" applyFill="1" applyBorder="1" applyAlignment="1">
      <alignment horizontal="right"/>
    </xf>
    <xf numFmtId="4" fontId="120" fillId="0" borderId="43" xfId="43506" applyNumberFormat="1" applyFont="1" applyBorder="1" applyAlignment="1">
      <alignment horizontal="right" vertical="center" wrapText="1"/>
    </xf>
    <xf numFmtId="4" fontId="120" fillId="0" borderId="73" xfId="43506" applyNumberFormat="1" applyFont="1" applyBorder="1" applyAlignment="1">
      <alignment horizontal="right" vertical="center" wrapText="1"/>
    </xf>
    <xf numFmtId="4" fontId="120" fillId="0" borderId="74" xfId="43506" applyNumberFormat="1" applyFont="1" applyBorder="1" applyAlignment="1">
      <alignment horizontal="right" vertical="center" wrapText="1"/>
    </xf>
    <xf numFmtId="4" fontId="120" fillId="96" borderId="46" xfId="43506" applyNumberFormat="1" applyFont="1" applyFill="1" applyBorder="1" applyAlignment="1">
      <alignment horizontal="right" vertical="center" wrapText="1"/>
    </xf>
    <xf numFmtId="4" fontId="120" fillId="96" borderId="71" xfId="43506" applyNumberFormat="1" applyFont="1" applyFill="1" applyBorder="1" applyAlignment="1">
      <alignment horizontal="right" vertical="center" wrapText="1"/>
    </xf>
    <xf numFmtId="4" fontId="118" fillId="96" borderId="0" xfId="0" applyNumberFormat="1" applyFont="1" applyFill="1" applyBorder="1" applyAlignment="1">
      <alignment horizontal="right"/>
    </xf>
    <xf numFmtId="4" fontId="120" fillId="96" borderId="43" xfId="43506" applyNumberFormat="1" applyFont="1" applyFill="1" applyBorder="1" applyAlignment="1">
      <alignment horizontal="right" vertical="center" wrapText="1"/>
    </xf>
    <xf numFmtId="4" fontId="120" fillId="96" borderId="73" xfId="43506" applyNumberFormat="1" applyFont="1" applyFill="1" applyBorder="1" applyAlignment="1">
      <alignment horizontal="right" vertical="center" wrapText="1"/>
    </xf>
    <xf numFmtId="4" fontId="120" fillId="96" borderId="74" xfId="43506" applyNumberFormat="1" applyFont="1" applyFill="1" applyBorder="1" applyAlignment="1">
      <alignment horizontal="right" vertical="center" wrapText="1"/>
    </xf>
    <xf numFmtId="0" fontId="113" fillId="88" borderId="0" xfId="0" applyFont="1" applyFill="1"/>
    <xf numFmtId="0" fontId="7" fillId="85" borderId="47" xfId="43506" applyFont="1" applyFill="1" applyBorder="1" applyAlignment="1">
      <alignment horizontal="center" vertical="center" wrapText="1"/>
    </xf>
    <xf numFmtId="0" fontId="117" fillId="92" borderId="0" xfId="0" applyFont="1" applyFill="1"/>
    <xf numFmtId="0" fontId="7" fillId="92" borderId="46" xfId="43506" applyFont="1" applyFill="1" applyBorder="1" applyAlignment="1">
      <alignment horizontal="left" vertical="center" wrapText="1"/>
    </xf>
    <xf numFmtId="0" fontId="114" fillId="0" borderId="47" xfId="43506" applyFont="1" applyBorder="1" applyAlignment="1">
      <alignment horizontal="left" vertical="center" wrapText="1"/>
    </xf>
    <xf numFmtId="0" fontId="120" fillId="0" borderId="47" xfId="43506" applyFont="1" applyBorder="1" applyAlignment="1">
      <alignment horizontal="center" vertical="center" wrapText="1"/>
    </xf>
    <xf numFmtId="0" fontId="120" fillId="85" borderId="47" xfId="43506" applyFont="1" applyFill="1" applyBorder="1" applyAlignment="1">
      <alignment horizontal="center" vertical="center" wrapText="1"/>
    </xf>
    <xf numFmtId="0" fontId="120" fillId="0" borderId="47" xfId="43506" applyFont="1" applyBorder="1" applyAlignment="1">
      <alignment horizontal="left" vertical="center" wrapText="1"/>
    </xf>
    <xf numFmtId="0" fontId="189" fillId="77" borderId="46" xfId="43506" applyFont="1" applyFill="1" applyBorder="1" applyAlignment="1">
      <alignment horizontal="center" vertical="center" wrapText="1"/>
    </xf>
    <xf numFmtId="0" fontId="189" fillId="82" borderId="47" xfId="43506" applyFont="1" applyFill="1" applyBorder="1" applyAlignment="1">
      <alignment horizontal="center" vertical="center" wrapText="1"/>
    </xf>
    <xf numFmtId="0" fontId="189" fillId="58" borderId="47" xfId="43506" applyFont="1" applyFill="1" applyBorder="1" applyAlignment="1">
      <alignment horizontal="center" vertical="center" wrapText="1"/>
    </xf>
    <xf numFmtId="0" fontId="189" fillId="83" borderId="47" xfId="43506" applyFont="1" applyFill="1" applyBorder="1" applyAlignment="1">
      <alignment horizontal="center" vertical="center" wrapText="1"/>
    </xf>
    <xf numFmtId="0" fontId="198" fillId="0" borderId="0" xfId="0" applyFont="1" applyAlignment="1">
      <alignment vertical="center" wrapText="1"/>
    </xf>
    <xf numFmtId="0" fontId="120" fillId="0" borderId="0" xfId="43506" applyFont="1" applyFill="1"/>
    <xf numFmtId="43" fontId="0" fillId="0" borderId="0" xfId="44053" applyFont="1" applyFill="1" applyAlignment="1">
      <alignment horizontal="center"/>
    </xf>
    <xf numFmtId="43" fontId="0" fillId="0" borderId="0" xfId="44053" applyFont="1" applyFill="1"/>
    <xf numFmtId="10" fontId="0" fillId="0" borderId="0" xfId="43978" applyNumberFormat="1" applyFont="1" applyFill="1"/>
    <xf numFmtId="0" fontId="9" fillId="0" borderId="0" xfId="43506" applyFill="1"/>
    <xf numFmtId="0" fontId="9" fillId="0" borderId="0" xfId="43506"/>
    <xf numFmtId="0" fontId="202" fillId="82" borderId="0" xfId="43506" applyFont="1" applyFill="1"/>
    <xf numFmtId="43" fontId="0" fillId="82" borderId="0" xfId="44053" applyFont="1" applyFill="1" applyAlignment="1">
      <alignment horizontal="center"/>
    </xf>
    <xf numFmtId="43" fontId="0" fillId="82" borderId="0" xfId="44053" applyFont="1" applyFill="1"/>
    <xf numFmtId="10" fontId="0" fillId="82" borderId="0" xfId="43978" applyNumberFormat="1" applyFont="1" applyFill="1"/>
    <xf numFmtId="43" fontId="0" fillId="0" borderId="0" xfId="44053" applyFont="1" applyAlignment="1">
      <alignment horizontal="center"/>
    </xf>
    <xf numFmtId="43" fontId="0" fillId="0" borderId="0" xfId="44053" applyFont="1"/>
    <xf numFmtId="10" fontId="0" fillId="0" borderId="0" xfId="43978" applyNumberFormat="1" applyFont="1"/>
    <xf numFmtId="0" fontId="120" fillId="98" borderId="0" xfId="43506" applyFont="1" applyFill="1"/>
    <xf numFmtId="43" fontId="0" fillId="98" borderId="0" xfId="44053" applyFont="1" applyFill="1" applyAlignment="1">
      <alignment horizontal="center"/>
    </xf>
    <xf numFmtId="43" fontId="0" fillId="98" borderId="0" xfId="44053" applyFont="1" applyFill="1"/>
    <xf numFmtId="10" fontId="0" fillId="98" borderId="0" xfId="43978" applyNumberFormat="1" applyFont="1" applyFill="1"/>
    <xf numFmtId="0" fontId="163" fillId="99" borderId="84" xfId="43506" applyFont="1" applyFill="1" applyBorder="1" applyAlignment="1">
      <alignment horizontal="center" vertical="center" wrapText="1"/>
    </xf>
    <xf numFmtId="43" fontId="163" fillId="99" borderId="85" xfId="44053" applyFont="1" applyFill="1" applyBorder="1" applyAlignment="1">
      <alignment horizontal="center" vertical="center" wrapText="1"/>
    </xf>
    <xf numFmtId="0" fontId="6" fillId="0" borderId="88" xfId="43506" applyFont="1" applyBorder="1" applyAlignment="1">
      <alignment horizontal="center" vertical="center" wrapText="1"/>
    </xf>
    <xf numFmtId="43" fontId="203" fillId="0" borderId="90" xfId="44053" applyFont="1" applyFill="1" applyBorder="1" applyAlignment="1">
      <alignment horizontal="center" vertical="center" wrapText="1"/>
    </xf>
    <xf numFmtId="0" fontId="6" fillId="0" borderId="90" xfId="43506" applyFont="1" applyBorder="1" applyAlignment="1">
      <alignment horizontal="center" vertical="center" wrapText="1"/>
    </xf>
    <xf numFmtId="0" fontId="9" fillId="0" borderId="89" xfId="43506" applyBorder="1"/>
    <xf numFmtId="10" fontId="0" fillId="0" borderId="0" xfId="43978" applyNumberFormat="1" applyFont="1" applyBorder="1"/>
    <xf numFmtId="0" fontId="9" fillId="0" borderId="0" xfId="43506" applyBorder="1"/>
    <xf numFmtId="43" fontId="0" fillId="0" borderId="0" xfId="44053" applyFont="1" applyBorder="1" applyAlignment="1">
      <alignment horizontal="center"/>
    </xf>
    <xf numFmtId="43" fontId="163" fillId="99" borderId="86" xfId="44053" applyFont="1" applyFill="1" applyBorder="1" applyAlignment="1">
      <alignment horizontal="center" vertical="center" wrapText="1"/>
    </xf>
    <xf numFmtId="10" fontId="163" fillId="99" borderId="87" xfId="43978" applyNumberFormat="1" applyFont="1" applyFill="1" applyBorder="1" applyAlignment="1">
      <alignment horizontal="center" vertical="center" wrapText="1"/>
    </xf>
    <xf numFmtId="0" fontId="6" fillId="0" borderId="91" xfId="43506" applyFont="1" applyBorder="1" applyAlignment="1">
      <alignment horizontal="center" vertical="center" wrapText="1"/>
    </xf>
    <xf numFmtId="43" fontId="203" fillId="0" borderId="91" xfId="44053" applyFont="1" applyFill="1" applyBorder="1" applyAlignment="1">
      <alignment horizontal="center" vertical="center" wrapText="1"/>
    </xf>
    <xf numFmtId="10" fontId="203" fillId="0" borderId="91" xfId="43978" applyNumberFormat="1" applyFont="1" applyFill="1" applyBorder="1" applyAlignment="1">
      <alignment horizontal="center" vertical="center" wrapText="1"/>
    </xf>
    <xf numFmtId="0" fontId="6" fillId="0" borderId="92" xfId="43506" applyFont="1" applyBorder="1" applyAlignment="1">
      <alignment horizontal="center" vertical="center" wrapText="1"/>
    </xf>
    <xf numFmtId="10" fontId="204" fillId="82" borderId="90" xfId="43978" applyNumberFormat="1" applyFont="1" applyFill="1" applyBorder="1" applyAlignment="1">
      <alignment horizontal="center" vertical="center" wrapText="1"/>
    </xf>
    <xf numFmtId="0" fontId="6" fillId="0" borderId="93" xfId="43506" applyFont="1" applyBorder="1" applyAlignment="1">
      <alignment horizontal="center" vertical="center" wrapText="1"/>
    </xf>
    <xf numFmtId="43" fontId="0" fillId="0" borderId="0" xfId="44053" applyFont="1" applyBorder="1"/>
    <xf numFmtId="43" fontId="163" fillId="99" borderId="94" xfId="44053" applyFont="1" applyFill="1" applyBorder="1" applyAlignment="1">
      <alignment horizontal="center" vertical="center" wrapText="1"/>
    </xf>
    <xf numFmtId="43" fontId="203" fillId="98" borderId="90" xfId="44053" applyFont="1" applyFill="1" applyBorder="1" applyAlignment="1">
      <alignment horizontal="center" vertical="center" wrapText="1"/>
    </xf>
    <xf numFmtId="0" fontId="120" fillId="99" borderId="95" xfId="43506" applyFont="1" applyFill="1" applyBorder="1" applyAlignment="1">
      <alignment horizontal="center" vertical="center" wrapText="1"/>
    </xf>
    <xf numFmtId="0" fontId="16" fillId="0" borderId="0" xfId="0" applyFont="1"/>
    <xf numFmtId="0" fontId="6" fillId="0" borderId="47" xfId="43506" applyFont="1" applyBorder="1" applyAlignment="1">
      <alignment horizontal="left" vertical="center" wrapText="1"/>
    </xf>
    <xf numFmtId="4" fontId="120" fillId="96" borderId="0" xfId="43506" applyNumberFormat="1" applyFont="1" applyFill="1" applyBorder="1" applyAlignment="1">
      <alignment horizontal="right" vertical="center" wrapText="1"/>
    </xf>
    <xf numFmtId="14" fontId="6" fillId="0" borderId="91" xfId="43506" applyNumberFormat="1" applyFont="1" applyBorder="1" applyAlignment="1">
      <alignment horizontal="center" vertical="center" wrapText="1"/>
    </xf>
    <xf numFmtId="14" fontId="6" fillId="0" borderId="90" xfId="43506" applyNumberFormat="1" applyFont="1" applyBorder="1" applyAlignment="1">
      <alignment horizontal="center" vertical="center" wrapText="1"/>
    </xf>
    <xf numFmtId="14" fontId="118" fillId="88" borderId="0" xfId="0" applyNumberFormat="1" applyFont="1" applyFill="1"/>
    <xf numFmtId="43" fontId="118" fillId="88" borderId="0" xfId="274" applyFont="1" applyFill="1"/>
    <xf numFmtId="2" fontId="5" fillId="82" borderId="46" xfId="43506" applyNumberFormat="1" applyFont="1" applyFill="1" applyBorder="1" applyAlignment="1">
      <alignment horizontal="center" vertical="center" wrapText="1"/>
    </xf>
    <xf numFmtId="0" fontId="5" fillId="92" borderId="46" xfId="43506" applyFont="1" applyFill="1" applyBorder="1" applyAlignment="1">
      <alignment horizontal="left" vertical="center" wrapText="1"/>
    </xf>
    <xf numFmtId="2" fontId="4" fillId="0" borderId="46" xfId="824" applyNumberFormat="1" applyFont="1" applyBorder="1" applyAlignment="1">
      <alignment horizontal="center" vertical="center" wrapText="1"/>
    </xf>
    <xf numFmtId="167" fontId="120" fillId="82" borderId="47" xfId="43506" applyNumberFormat="1" applyFont="1" applyFill="1" applyBorder="1" applyAlignment="1">
      <alignment horizontal="center" vertical="center" wrapText="1"/>
    </xf>
    <xf numFmtId="167" fontId="120" fillId="82" borderId="46" xfId="43506" applyNumberFormat="1" applyFont="1" applyFill="1" applyBorder="1" applyAlignment="1">
      <alignment horizontal="center" vertical="center" wrapText="1"/>
    </xf>
    <xf numFmtId="167" fontId="158" fillId="82" borderId="47" xfId="43506" applyNumberFormat="1" applyFont="1" applyFill="1" applyBorder="1" applyAlignment="1">
      <alignment horizontal="center" vertical="center" wrapText="1"/>
    </xf>
    <xf numFmtId="10" fontId="118" fillId="92" borderId="0" xfId="824" applyNumberFormat="1" applyFont="1" applyFill="1"/>
    <xf numFmtId="10" fontId="118" fillId="88" borderId="0" xfId="824" applyNumberFormat="1" applyFont="1" applyFill="1"/>
    <xf numFmtId="43" fontId="118" fillId="88" borderId="0" xfId="274" applyNumberFormat="1" applyFont="1" applyFill="1"/>
    <xf numFmtId="0" fontId="3" fillId="0" borderId="47" xfId="43506" applyFont="1" applyBorder="1" applyAlignment="1">
      <alignment horizontal="left" vertical="center" wrapText="1"/>
    </xf>
    <xf numFmtId="3" fontId="0" fillId="0" borderId="0" xfId="0" applyNumberFormat="1"/>
    <xf numFmtId="0" fontId="2" fillId="92" borderId="47" xfId="43506" applyFont="1" applyFill="1" applyBorder="1" applyAlignment="1">
      <alignment horizontal="left" vertical="center" wrapText="1"/>
    </xf>
    <xf numFmtId="9" fontId="118" fillId="88" borderId="0" xfId="0" applyNumberFormat="1" applyFont="1" applyFill="1"/>
    <xf numFmtId="10" fontId="114" fillId="0" borderId="0" xfId="824" applyNumberFormat="1" applyFont="1" applyFill="1" applyBorder="1" applyAlignment="1">
      <alignment horizontal="right" vertical="center"/>
    </xf>
    <xf numFmtId="10" fontId="114" fillId="0" borderId="0" xfId="824" applyNumberFormat="1" applyFont="1" applyFill="1" applyBorder="1" applyAlignment="1">
      <alignment vertical="center"/>
    </xf>
    <xf numFmtId="207" fontId="115" fillId="0" borderId="0" xfId="274" applyNumberFormat="1" applyFont="1" applyFill="1" applyBorder="1" applyAlignment="1">
      <alignment horizontal="right" vertical="center"/>
    </xf>
    <xf numFmtId="43" fontId="114" fillId="0" borderId="0" xfId="274" applyFont="1" applyFill="1" applyBorder="1" applyAlignment="1">
      <alignment vertical="center"/>
    </xf>
    <xf numFmtId="4" fontId="118" fillId="88" borderId="0" xfId="0" applyNumberFormat="1" applyFont="1" applyFill="1"/>
    <xf numFmtId="214" fontId="118" fillId="96" borderId="0" xfId="0" applyNumberFormat="1" applyFont="1" applyFill="1" applyBorder="1" applyAlignment="1">
      <alignment horizontal="right"/>
    </xf>
    <xf numFmtId="10" fontId="118" fillId="82" borderId="90" xfId="43978" applyNumberFormat="1" applyFont="1" applyFill="1" applyBorder="1" applyAlignment="1">
      <alignment horizontal="center" vertical="center" wrapText="1"/>
    </xf>
    <xf numFmtId="0" fontId="133" fillId="88" borderId="0" xfId="0" applyFont="1" applyFill="1" applyAlignment="1">
      <alignment horizontal="center" vertical="center"/>
    </xf>
    <xf numFmtId="0" fontId="120" fillId="0" borderId="48" xfId="43506" applyFont="1" applyBorder="1" applyAlignment="1">
      <alignment horizontal="center" vertical="center" wrapText="1"/>
    </xf>
    <xf numFmtId="0" fontId="120" fillId="0" borderId="49" xfId="43506" applyFont="1" applyBorder="1" applyAlignment="1">
      <alignment horizontal="center" vertical="center" wrapText="1"/>
    </xf>
    <xf numFmtId="0" fontId="120" fillId="0" borderId="46" xfId="43506" applyFont="1" applyBorder="1" applyAlignment="1">
      <alignment horizontal="center" vertical="center" wrapText="1"/>
    </xf>
    <xf numFmtId="0" fontId="166" fillId="99" borderId="83" xfId="43506" applyFont="1" applyFill="1" applyBorder="1" applyAlignment="1">
      <alignment horizontal="center" vertical="center" wrapText="1"/>
    </xf>
    <xf numFmtId="0" fontId="166" fillId="99" borderId="0" xfId="43506" applyFont="1" applyFill="1" applyBorder="1" applyAlignment="1">
      <alignment horizontal="center" vertical="center" wrapText="1"/>
    </xf>
    <xf numFmtId="0" fontId="150" fillId="93" borderId="44" xfId="43506" applyFont="1" applyFill="1" applyBorder="1" applyAlignment="1">
      <alignment horizontal="center" vertical="center" textRotation="90" wrapText="1"/>
    </xf>
    <xf numFmtId="0" fontId="150" fillId="93" borderId="58" xfId="43506" applyFont="1" applyFill="1" applyBorder="1" applyAlignment="1">
      <alignment horizontal="center" vertical="center" textRotation="90" wrapText="1"/>
    </xf>
    <xf numFmtId="0" fontId="163" fillId="91" borderId="57" xfId="43506" applyFont="1" applyFill="1" applyBorder="1" applyAlignment="1">
      <alignment horizontal="center" vertical="center" wrapText="1"/>
    </xf>
    <xf numFmtId="0" fontId="163" fillId="91" borderId="45" xfId="43506" applyFont="1" applyFill="1" applyBorder="1" applyAlignment="1">
      <alignment horizontal="center" vertical="center" wrapText="1"/>
    </xf>
    <xf numFmtId="0" fontId="130" fillId="88" borderId="0" xfId="0" applyFont="1" applyFill="1" applyBorder="1" applyAlignment="1">
      <alignment horizontal="center" vertical="center" wrapText="1"/>
    </xf>
    <xf numFmtId="0" fontId="166" fillId="91" borderId="55" xfId="43506" applyFont="1" applyFill="1" applyBorder="1" applyAlignment="1">
      <alignment horizontal="center" vertical="center" wrapText="1"/>
    </xf>
    <xf numFmtId="0" fontId="166" fillId="91" borderId="56" xfId="43506" applyFont="1" applyFill="1" applyBorder="1" applyAlignment="1">
      <alignment horizontal="center" vertical="center" wrapText="1"/>
    </xf>
    <xf numFmtId="0" fontId="149" fillId="0" borderId="51" xfId="43506" applyFont="1" applyBorder="1" applyAlignment="1">
      <alignment horizontal="center" vertical="center" wrapText="1"/>
    </xf>
    <xf numFmtId="0" fontId="149" fillId="0" borderId="59" xfId="43506" applyFont="1" applyBorder="1" applyAlignment="1">
      <alignment horizontal="center" vertical="center" wrapText="1"/>
    </xf>
    <xf numFmtId="0" fontId="149" fillId="0" borderId="60" xfId="43506" applyFont="1" applyBorder="1" applyAlignment="1">
      <alignment horizontal="center" vertical="center" wrapText="1"/>
    </xf>
    <xf numFmtId="0" fontId="149" fillId="0" borderId="61" xfId="43506" applyFont="1" applyBorder="1" applyAlignment="1">
      <alignment horizontal="center" vertical="center" wrapText="1"/>
    </xf>
    <xf numFmtId="0" fontId="149" fillId="0" borderId="62" xfId="43506" applyFont="1" applyBorder="1" applyAlignment="1">
      <alignment horizontal="center" vertical="center" wrapText="1"/>
    </xf>
    <xf numFmtId="0" fontId="163" fillId="91" borderId="63" xfId="43506" applyFont="1" applyFill="1" applyBorder="1" applyAlignment="1">
      <alignment horizontal="center" vertical="center" wrapText="1"/>
    </xf>
    <xf numFmtId="0" fontId="163" fillId="91" borderId="61" xfId="43506" applyFont="1" applyFill="1" applyBorder="1" applyAlignment="1">
      <alignment horizontal="center" vertical="center" wrapText="1"/>
    </xf>
    <xf numFmtId="0" fontId="170" fillId="91" borderId="63" xfId="43506" applyFont="1" applyFill="1" applyBorder="1" applyAlignment="1">
      <alignment horizontal="center" vertical="center" wrapText="1"/>
    </xf>
    <xf numFmtId="0" fontId="170" fillId="91" borderId="61" xfId="43506" applyFont="1" applyFill="1" applyBorder="1" applyAlignment="1">
      <alignment horizontal="center" vertical="center" wrapText="1"/>
    </xf>
    <xf numFmtId="0" fontId="114" fillId="0" borderId="0" xfId="0" applyFont="1" applyFill="1" applyAlignment="1">
      <alignment horizontal="center" vertical="center"/>
    </xf>
    <xf numFmtId="0" fontId="164" fillId="95" borderId="83" xfId="43506" applyFont="1" applyFill="1" applyBorder="1" applyAlignment="1">
      <alignment horizontal="center" vertical="center" wrapText="1"/>
    </xf>
    <xf numFmtId="0" fontId="164" fillId="95" borderId="0" xfId="43506" applyFont="1" applyFill="1" applyBorder="1" applyAlignment="1">
      <alignment horizontal="center" vertical="center" wrapText="1"/>
    </xf>
    <xf numFmtId="0" fontId="164" fillId="91" borderId="57" xfId="43506" applyFont="1" applyFill="1" applyBorder="1" applyAlignment="1">
      <alignment horizontal="center" vertical="center" wrapText="1"/>
    </xf>
    <xf numFmtId="0" fontId="164" fillId="91" borderId="63" xfId="43506" applyFont="1" applyFill="1" applyBorder="1" applyAlignment="1">
      <alignment horizontal="center" vertical="center" wrapText="1"/>
    </xf>
    <xf numFmtId="0" fontId="164" fillId="91" borderId="45" xfId="43506" applyFont="1" applyFill="1" applyBorder="1" applyAlignment="1">
      <alignment horizontal="center" vertical="center" wrapText="1"/>
    </xf>
    <xf numFmtId="0" fontId="140" fillId="88" borderId="0" xfId="0" applyFont="1" applyFill="1" applyAlignment="1">
      <alignment horizontal="left" vertical="center"/>
    </xf>
    <xf numFmtId="0" fontId="164" fillId="95" borderId="57" xfId="43506" applyFont="1" applyFill="1" applyBorder="1" applyAlignment="1">
      <alignment horizontal="center" vertical="center" wrapText="1"/>
    </xf>
    <xf numFmtId="0" fontId="164" fillId="95" borderId="63" xfId="43506" applyFont="1" applyFill="1" applyBorder="1" applyAlignment="1">
      <alignment horizontal="center" vertical="center" wrapText="1"/>
    </xf>
    <xf numFmtId="0" fontId="164" fillId="95" borderId="45" xfId="43506" applyFont="1" applyFill="1" applyBorder="1" applyAlignment="1">
      <alignment horizontal="center" vertical="center" wrapText="1"/>
    </xf>
    <xf numFmtId="0" fontId="1" fillId="0" borderId="47" xfId="43506" applyFont="1" applyBorder="1" applyAlignment="1">
      <alignment horizontal="left" vertical="center" wrapText="1"/>
    </xf>
    <xf numFmtId="0" fontId="1" fillId="92" borderId="47" xfId="43506" applyFont="1" applyFill="1" applyBorder="1" applyAlignment="1">
      <alignment horizontal="left" vertical="center" wrapText="1"/>
    </xf>
    <xf numFmtId="0" fontId="118" fillId="88" borderId="0" xfId="0" applyFont="1" applyFill="1" applyAlignment="1">
      <alignment horizontal="left" wrapText="1"/>
    </xf>
  </cellXfs>
  <cellStyles count="44054">
    <cellStyle name="_x0007__x000b_" xfId="1043"/>
    <cellStyle name="_x0007__x000b_ 10" xfId="1371"/>
    <cellStyle name="_x0007__x000b_ 10 2" xfId="1372"/>
    <cellStyle name="_x0007__x000b_ 10 3" xfId="1373"/>
    <cellStyle name="_x0007__x000b_ 10 4" xfId="1374"/>
    <cellStyle name="_x0007__x000b_ 10 5" xfId="1375"/>
    <cellStyle name="_x0007__x000b_ 10 6" xfId="1376"/>
    <cellStyle name="_x0007__x000b_ 11" xfId="1377"/>
    <cellStyle name="_x0007__x000b_ 11 2" xfId="1378"/>
    <cellStyle name="_x0007__x000b_ 11 3" xfId="1379"/>
    <cellStyle name="_x0007__x000b_ 11 4" xfId="1380"/>
    <cellStyle name="_x0007__x000b_ 11 5" xfId="1381"/>
    <cellStyle name="_x0007__x000b_ 11 6" xfId="1382"/>
    <cellStyle name="_x0007__x000b_ 12" xfId="1383"/>
    <cellStyle name="_x0007__x000b_ 12 2" xfId="1384"/>
    <cellStyle name="_x0007__x000b_ 12 3" xfId="1385"/>
    <cellStyle name="_x0007__x000b_ 12 4" xfId="1386"/>
    <cellStyle name="_x0007__x000b_ 12 5" xfId="1387"/>
    <cellStyle name="_x0007__x000b_ 12 6" xfId="1388"/>
    <cellStyle name="_x0007__x000b_ 13" xfId="1389"/>
    <cellStyle name="_x0007__x000b_ 13 2" xfId="1390"/>
    <cellStyle name="_x0007__x000b_ 13 3" xfId="1391"/>
    <cellStyle name="_x0007__x000b_ 13 4" xfId="1392"/>
    <cellStyle name="_x0007__x000b_ 13 5" xfId="1393"/>
    <cellStyle name="_x0007__x000b_ 13 6" xfId="1394"/>
    <cellStyle name="_x0007__x000b_ 14" xfId="1395"/>
    <cellStyle name="_x0007__x000b_ 14 2" xfId="1396"/>
    <cellStyle name="_x0007__x000b_ 14 3" xfId="1397"/>
    <cellStyle name="_x0007__x000b_ 14 4" xfId="1398"/>
    <cellStyle name="_x0007__x000b_ 14 5" xfId="1399"/>
    <cellStyle name="_x0007__x000b_ 14 6" xfId="1400"/>
    <cellStyle name="_x0007__x000b_ 15" xfId="1401"/>
    <cellStyle name="_x0007__x000b_ 15 2" xfId="1402"/>
    <cellStyle name="_x0007__x000b_ 15 3" xfId="1403"/>
    <cellStyle name="_x0007__x000b_ 15 4" xfId="1404"/>
    <cellStyle name="_x0007__x000b_ 15 5" xfId="1405"/>
    <cellStyle name="_x0007__x000b_ 15 6" xfId="1406"/>
    <cellStyle name="_x0007__x000b_ 16" xfId="1407"/>
    <cellStyle name="_x0007__x000b_ 16 2" xfId="1408"/>
    <cellStyle name="_x0007__x000b_ 16 3" xfId="1409"/>
    <cellStyle name="_x0007__x000b_ 16 4" xfId="1410"/>
    <cellStyle name="_x0007__x000b_ 16 5" xfId="1411"/>
    <cellStyle name="_x0007__x000b_ 16 6" xfId="1412"/>
    <cellStyle name="_x0007__x000b_ 17" xfId="1413"/>
    <cellStyle name="_x0007__x000b_ 17 2" xfId="1414"/>
    <cellStyle name="_x0007__x000b_ 17 3" xfId="1415"/>
    <cellStyle name="_x0007__x000b_ 17 4" xfId="1416"/>
    <cellStyle name="_x0007__x000b_ 17 5" xfId="1417"/>
    <cellStyle name="_x0007__x000b_ 17 6" xfId="1418"/>
    <cellStyle name="_x0007__x000b_ 18" xfId="1419"/>
    <cellStyle name="_x0007__x000b_ 18 2" xfId="1420"/>
    <cellStyle name="_x0007__x000b_ 18 3" xfId="1421"/>
    <cellStyle name="_x0007__x000b_ 18 4" xfId="1422"/>
    <cellStyle name="_x0007__x000b_ 18 5" xfId="1423"/>
    <cellStyle name="_x0007__x000b_ 18 6" xfId="1424"/>
    <cellStyle name="_x0007__x000b_ 19" xfId="1425"/>
    <cellStyle name="_x0007__x000b_ 19 2" xfId="1426"/>
    <cellStyle name="_x0007__x000b_ 19 3" xfId="1427"/>
    <cellStyle name="_x0007__x000b_ 19 4" xfId="1428"/>
    <cellStyle name="_x0007__x000b_ 19 5" xfId="1429"/>
    <cellStyle name="_x0007__x000b_ 19 6" xfId="1430"/>
    <cellStyle name="_x0007__x000b_ 2" xfId="1044"/>
    <cellStyle name="_x0007__x000b_ 2 10" xfId="1431"/>
    <cellStyle name="_x0007__x000b_ 2 10 2" xfId="1432"/>
    <cellStyle name="_x0007__x000b_ 2 10 3" xfId="1433"/>
    <cellStyle name="_x0007__x000b_ 2 10 4" xfId="1434"/>
    <cellStyle name="_x0007__x000b_ 2 10 5" xfId="1435"/>
    <cellStyle name="_x0007__x000b_ 2 11" xfId="1436"/>
    <cellStyle name="_x0007__x000b_ 2 11 2" xfId="1437"/>
    <cellStyle name="_x0007__x000b_ 2 11 3" xfId="1438"/>
    <cellStyle name="_x0007__x000b_ 2 11 4" xfId="1439"/>
    <cellStyle name="_x0007__x000b_ 2 11 5" xfId="1440"/>
    <cellStyle name="_x0007__x000b_ 2 12" xfId="1441"/>
    <cellStyle name="_x0007__x000b_ 2 12 2" xfId="1442"/>
    <cellStyle name="_x0007__x000b_ 2 12 3" xfId="1443"/>
    <cellStyle name="_x0007__x000b_ 2 12 4" xfId="1444"/>
    <cellStyle name="_x0007__x000b_ 2 12 5" xfId="1445"/>
    <cellStyle name="_x0007__x000b_ 2 13" xfId="1446"/>
    <cellStyle name="_x0007__x000b_ 2 13 2" xfId="1447"/>
    <cellStyle name="_x0007__x000b_ 2 13 3" xfId="1448"/>
    <cellStyle name="_x0007__x000b_ 2 13 4" xfId="1449"/>
    <cellStyle name="_x0007__x000b_ 2 13 5" xfId="1450"/>
    <cellStyle name="_x0007__x000b_ 2 14" xfId="1451"/>
    <cellStyle name="_x0007__x000b_ 2 14 2" xfId="1452"/>
    <cellStyle name="_x0007__x000b_ 2 14 3" xfId="1453"/>
    <cellStyle name="_x0007__x000b_ 2 14 4" xfId="1454"/>
    <cellStyle name="_x0007__x000b_ 2 14 5" xfId="1455"/>
    <cellStyle name="_x0007__x000b_ 2 15" xfId="1456"/>
    <cellStyle name="_x0007__x000b_ 2 15 2" xfId="1457"/>
    <cellStyle name="_x0007__x000b_ 2 15 3" xfId="1458"/>
    <cellStyle name="_x0007__x000b_ 2 15 4" xfId="1459"/>
    <cellStyle name="_x0007__x000b_ 2 15 5" xfId="1460"/>
    <cellStyle name="_x0007__x000b_ 2 16" xfId="1461"/>
    <cellStyle name="_x0007__x000b_ 2 16 2" xfId="1462"/>
    <cellStyle name="_x0007__x000b_ 2 16 3" xfId="1463"/>
    <cellStyle name="_x0007__x000b_ 2 16 4" xfId="1464"/>
    <cellStyle name="_x0007__x000b_ 2 16 5" xfId="1465"/>
    <cellStyle name="_x0007__x000b_ 2 17" xfId="1466"/>
    <cellStyle name="_x0007__x000b_ 2 17 2" xfId="1467"/>
    <cellStyle name="_x0007__x000b_ 2 17 3" xfId="1468"/>
    <cellStyle name="_x0007__x000b_ 2 17 4" xfId="1469"/>
    <cellStyle name="_x0007__x000b_ 2 17 5" xfId="1470"/>
    <cellStyle name="_x0007__x000b_ 2 18" xfId="1471"/>
    <cellStyle name="_x0007__x000b_ 2 18 2" xfId="1472"/>
    <cellStyle name="_x0007__x000b_ 2 18 3" xfId="1473"/>
    <cellStyle name="_x0007__x000b_ 2 18 4" xfId="1474"/>
    <cellStyle name="_x0007__x000b_ 2 18 5" xfId="1475"/>
    <cellStyle name="_x0007__x000b_ 2 19" xfId="1476"/>
    <cellStyle name="_x0007__x000b_ 2 19 2" xfId="1477"/>
    <cellStyle name="_x0007__x000b_ 2 19 3" xfId="1478"/>
    <cellStyle name="_x0007__x000b_ 2 19 4" xfId="1479"/>
    <cellStyle name="_x0007__x000b_ 2 19 5" xfId="1480"/>
    <cellStyle name="_x0007__x000b_ 2 2" xfId="1481"/>
    <cellStyle name="_x0007__x000b_ 2 2 2" xfId="1482"/>
    <cellStyle name="_x0007__x000b_ 2 2 3" xfId="1483"/>
    <cellStyle name="_x0007__x000b_ 2 2 4" xfId="1484"/>
    <cellStyle name="_x0007__x000b_ 2 2 5" xfId="1485"/>
    <cellStyle name="_x0007__x000b_ 2 20" xfId="1486"/>
    <cellStyle name="_x0007__x000b_ 2 20 2" xfId="1487"/>
    <cellStyle name="_x0007__x000b_ 2 20 3" xfId="1488"/>
    <cellStyle name="_x0007__x000b_ 2 20 4" xfId="1489"/>
    <cellStyle name="_x0007__x000b_ 2 20 5" xfId="1490"/>
    <cellStyle name="_x0007__x000b_ 2 21" xfId="1491"/>
    <cellStyle name="_x0007__x000b_ 2 21 2" xfId="1492"/>
    <cellStyle name="_x0007__x000b_ 2 21 3" xfId="1493"/>
    <cellStyle name="_x0007__x000b_ 2 21 4" xfId="1494"/>
    <cellStyle name="_x0007__x000b_ 2 21 5" xfId="1495"/>
    <cellStyle name="_x0007__x000b_ 2 22" xfId="1496"/>
    <cellStyle name="_x0007__x000b_ 2 22 2" xfId="1497"/>
    <cellStyle name="_x0007__x000b_ 2 22 3" xfId="1498"/>
    <cellStyle name="_x0007__x000b_ 2 22 4" xfId="1499"/>
    <cellStyle name="_x0007__x000b_ 2 22 5" xfId="1500"/>
    <cellStyle name="_x0007__x000b_ 2 23" xfId="1501"/>
    <cellStyle name="_x0007__x000b_ 2 23 2" xfId="1502"/>
    <cellStyle name="_x0007__x000b_ 2 23 3" xfId="1503"/>
    <cellStyle name="_x0007__x000b_ 2 23 4" xfId="1504"/>
    <cellStyle name="_x0007__x000b_ 2 23 5" xfId="1505"/>
    <cellStyle name="_x0007__x000b_ 2 24" xfId="1506"/>
    <cellStyle name="_x0007__x000b_ 2 24 2" xfId="1507"/>
    <cellStyle name="_x0007__x000b_ 2 24 3" xfId="1508"/>
    <cellStyle name="_x0007__x000b_ 2 24 4" xfId="1509"/>
    <cellStyle name="_x0007__x000b_ 2 24 5" xfId="1510"/>
    <cellStyle name="_x0007__x000b_ 2 25" xfId="1511"/>
    <cellStyle name="_x0007__x000b_ 2 25 2" xfId="1512"/>
    <cellStyle name="_x0007__x000b_ 2 25 3" xfId="1513"/>
    <cellStyle name="_x0007__x000b_ 2 25 4" xfId="1514"/>
    <cellStyle name="_x0007__x000b_ 2 25 5" xfId="1515"/>
    <cellStyle name="_x0007__x000b_ 2 26" xfId="1516"/>
    <cellStyle name="_x0007__x000b_ 2 26 2" xfId="1517"/>
    <cellStyle name="_x0007__x000b_ 2 26 3" xfId="1518"/>
    <cellStyle name="_x0007__x000b_ 2 26 4" xfId="1519"/>
    <cellStyle name="_x0007__x000b_ 2 26 5" xfId="1520"/>
    <cellStyle name="_x0007__x000b_ 2 27" xfId="1521"/>
    <cellStyle name="_x0007__x000b_ 2 27 2" xfId="1522"/>
    <cellStyle name="_x0007__x000b_ 2 27 3" xfId="1523"/>
    <cellStyle name="_x0007__x000b_ 2 27 4" xfId="1524"/>
    <cellStyle name="_x0007__x000b_ 2 27 5" xfId="1525"/>
    <cellStyle name="_x0007__x000b_ 2 28" xfId="1526"/>
    <cellStyle name="_x0007__x000b_ 2 28 2" xfId="1527"/>
    <cellStyle name="_x0007__x000b_ 2 28 3" xfId="1528"/>
    <cellStyle name="_x0007__x000b_ 2 28 4" xfId="1529"/>
    <cellStyle name="_x0007__x000b_ 2 28 5" xfId="1530"/>
    <cellStyle name="_x0007__x000b_ 2 29" xfId="1531"/>
    <cellStyle name="_x0007__x000b_ 2 29 2" xfId="1532"/>
    <cellStyle name="_x0007__x000b_ 2 29 3" xfId="1533"/>
    <cellStyle name="_x0007__x000b_ 2 29 4" xfId="1534"/>
    <cellStyle name="_x0007__x000b_ 2 29 5" xfId="1535"/>
    <cellStyle name="_x0007__x000b_ 2 3" xfId="1536"/>
    <cellStyle name="_x0007__x000b_ 2 3 2" xfId="1537"/>
    <cellStyle name="_x0007__x000b_ 2 3 3" xfId="1538"/>
    <cellStyle name="_x0007__x000b_ 2 3 4" xfId="1539"/>
    <cellStyle name="_x0007__x000b_ 2 3 5" xfId="1540"/>
    <cellStyle name="_x0007__x000b_ 2 30" xfId="1541"/>
    <cellStyle name="_x0007__x000b_ 2 30 2" xfId="1542"/>
    <cellStyle name="_x0007__x000b_ 2 30 3" xfId="1543"/>
    <cellStyle name="_x0007__x000b_ 2 30 4" xfId="1544"/>
    <cellStyle name="_x0007__x000b_ 2 30 5" xfId="1545"/>
    <cellStyle name="_x0007__x000b_ 2 31" xfId="1546"/>
    <cellStyle name="_x0007__x000b_ 2 31 2" xfId="1547"/>
    <cellStyle name="_x0007__x000b_ 2 31 3" xfId="1548"/>
    <cellStyle name="_x0007__x000b_ 2 31 4" xfId="1549"/>
    <cellStyle name="_x0007__x000b_ 2 31 5" xfId="1550"/>
    <cellStyle name="_x0007__x000b_ 2 32" xfId="1551"/>
    <cellStyle name="_x0007__x000b_ 2 32 2" xfId="1552"/>
    <cellStyle name="_x0007__x000b_ 2 32 3" xfId="1553"/>
    <cellStyle name="_x0007__x000b_ 2 32 4" xfId="1554"/>
    <cellStyle name="_x0007__x000b_ 2 32 5" xfId="1555"/>
    <cellStyle name="_x0007__x000b_ 2 33" xfId="1556"/>
    <cellStyle name="_x0007__x000b_ 2 33 2" xfId="1557"/>
    <cellStyle name="_x0007__x000b_ 2 33 3" xfId="1558"/>
    <cellStyle name="_x0007__x000b_ 2 33 4" xfId="1559"/>
    <cellStyle name="_x0007__x000b_ 2 33 5" xfId="1560"/>
    <cellStyle name="_x0007__x000b_ 2 34" xfId="1561"/>
    <cellStyle name="_x0007__x000b_ 2 34 2" xfId="1562"/>
    <cellStyle name="_x0007__x000b_ 2 34 3" xfId="1563"/>
    <cellStyle name="_x0007__x000b_ 2 34 4" xfId="1564"/>
    <cellStyle name="_x0007__x000b_ 2 34 5" xfId="1565"/>
    <cellStyle name="_x0007__x000b_ 2 35" xfId="1566"/>
    <cellStyle name="_x0007__x000b_ 2 35 2" xfId="1567"/>
    <cellStyle name="_x0007__x000b_ 2 35 3" xfId="1568"/>
    <cellStyle name="_x0007__x000b_ 2 35 4" xfId="1569"/>
    <cellStyle name="_x0007__x000b_ 2 35 5" xfId="1570"/>
    <cellStyle name="_x0007__x000b_ 2 36" xfId="1571"/>
    <cellStyle name="_x0007__x000b_ 2 36 2" xfId="1572"/>
    <cellStyle name="_x0007__x000b_ 2 36 3" xfId="1573"/>
    <cellStyle name="_x0007__x000b_ 2 36 4" xfId="1574"/>
    <cellStyle name="_x0007__x000b_ 2 36 5" xfId="1575"/>
    <cellStyle name="_x0007__x000b_ 2 37" xfId="1576"/>
    <cellStyle name="_x0007__x000b_ 2 37 2" xfId="1577"/>
    <cellStyle name="_x0007__x000b_ 2 37 3" xfId="1578"/>
    <cellStyle name="_x0007__x000b_ 2 37 4" xfId="1579"/>
    <cellStyle name="_x0007__x000b_ 2 37 5" xfId="1580"/>
    <cellStyle name="_x0007__x000b_ 2 38" xfId="1581"/>
    <cellStyle name="_x0007__x000b_ 2 38 2" xfId="1582"/>
    <cellStyle name="_x0007__x000b_ 2 38 3" xfId="1583"/>
    <cellStyle name="_x0007__x000b_ 2 38 4" xfId="1584"/>
    <cellStyle name="_x0007__x000b_ 2 38 5" xfId="1585"/>
    <cellStyle name="_x0007__x000b_ 2 39" xfId="1586"/>
    <cellStyle name="_x0007__x000b_ 2 39 2" xfId="1587"/>
    <cellStyle name="_x0007__x000b_ 2 39 3" xfId="1588"/>
    <cellStyle name="_x0007__x000b_ 2 39 4" xfId="1589"/>
    <cellStyle name="_x0007__x000b_ 2 39 5" xfId="1590"/>
    <cellStyle name="_x0007__x000b_ 2 4" xfId="1591"/>
    <cellStyle name="_x0007__x000b_ 2 4 2" xfId="1592"/>
    <cellStyle name="_x0007__x000b_ 2 4 3" xfId="1593"/>
    <cellStyle name="_x0007__x000b_ 2 4 4" xfId="1594"/>
    <cellStyle name="_x0007__x000b_ 2 4 5" xfId="1595"/>
    <cellStyle name="_x0007__x000b_ 2 40" xfId="1596"/>
    <cellStyle name="_x0007__x000b_ 2 40 2" xfId="1597"/>
    <cellStyle name="_x0007__x000b_ 2 40 3" xfId="1598"/>
    <cellStyle name="_x0007__x000b_ 2 40 4" xfId="1599"/>
    <cellStyle name="_x0007__x000b_ 2 40 5" xfId="1600"/>
    <cellStyle name="_x0007__x000b_ 2 41" xfId="1601"/>
    <cellStyle name="_x0007__x000b_ 2 41 2" xfId="1602"/>
    <cellStyle name="_x0007__x000b_ 2 41 3" xfId="1603"/>
    <cellStyle name="_x0007__x000b_ 2 41 4" xfId="1604"/>
    <cellStyle name="_x0007__x000b_ 2 41 5" xfId="1605"/>
    <cellStyle name="_x0007__x000b_ 2 42" xfId="1606"/>
    <cellStyle name="_x0007__x000b_ 2 42 2" xfId="1607"/>
    <cellStyle name="_x0007__x000b_ 2 42 3" xfId="1608"/>
    <cellStyle name="_x0007__x000b_ 2 42 4" xfId="1609"/>
    <cellStyle name="_x0007__x000b_ 2 42 5" xfId="1610"/>
    <cellStyle name="_x0007__x000b_ 2 43" xfId="1611"/>
    <cellStyle name="_x0007__x000b_ 2 43 2" xfId="1612"/>
    <cellStyle name="_x0007__x000b_ 2 43 3" xfId="1613"/>
    <cellStyle name="_x0007__x000b_ 2 43 4" xfId="1614"/>
    <cellStyle name="_x0007__x000b_ 2 43 5" xfId="1615"/>
    <cellStyle name="_x0007__x000b_ 2 44" xfId="1616"/>
    <cellStyle name="_x0007__x000b_ 2 44 2" xfId="1617"/>
    <cellStyle name="_x0007__x000b_ 2 44 3" xfId="1618"/>
    <cellStyle name="_x0007__x000b_ 2 44 4" xfId="1619"/>
    <cellStyle name="_x0007__x000b_ 2 44 5" xfId="1620"/>
    <cellStyle name="_x0007__x000b_ 2 45" xfId="1621"/>
    <cellStyle name="_x0007__x000b_ 2 45 2" xfId="1622"/>
    <cellStyle name="_x0007__x000b_ 2 45 3" xfId="1623"/>
    <cellStyle name="_x0007__x000b_ 2 45 4" xfId="1624"/>
    <cellStyle name="_x0007__x000b_ 2 45 5" xfId="1625"/>
    <cellStyle name="_x0007__x000b_ 2 46" xfId="1626"/>
    <cellStyle name="_x0007__x000b_ 2 46 2" xfId="1627"/>
    <cellStyle name="_x0007__x000b_ 2 46 3" xfId="1628"/>
    <cellStyle name="_x0007__x000b_ 2 46 4" xfId="1629"/>
    <cellStyle name="_x0007__x000b_ 2 46 5" xfId="1630"/>
    <cellStyle name="_x0007__x000b_ 2 47" xfId="1631"/>
    <cellStyle name="_x0007__x000b_ 2 47 2" xfId="1632"/>
    <cellStyle name="_x0007__x000b_ 2 47 3" xfId="1633"/>
    <cellStyle name="_x0007__x000b_ 2 47 4" xfId="1634"/>
    <cellStyle name="_x0007__x000b_ 2 47 5" xfId="1635"/>
    <cellStyle name="_x0007__x000b_ 2 48" xfId="1636"/>
    <cellStyle name="_x0007__x000b_ 2 48 2" xfId="1637"/>
    <cellStyle name="_x0007__x000b_ 2 48 3" xfId="1638"/>
    <cellStyle name="_x0007__x000b_ 2 48 4" xfId="1639"/>
    <cellStyle name="_x0007__x000b_ 2 48 5" xfId="1640"/>
    <cellStyle name="_x0007__x000b_ 2 49" xfId="1641"/>
    <cellStyle name="_x0007__x000b_ 2 49 2" xfId="1642"/>
    <cellStyle name="_x0007__x000b_ 2 49 3" xfId="1643"/>
    <cellStyle name="_x0007__x000b_ 2 49 4" xfId="1644"/>
    <cellStyle name="_x0007__x000b_ 2 49 5" xfId="1645"/>
    <cellStyle name="_x0007__x000b_ 2 5" xfId="1646"/>
    <cellStyle name="_x0007__x000b_ 2 5 2" xfId="1647"/>
    <cellStyle name="_x0007__x000b_ 2 5 3" xfId="1648"/>
    <cellStyle name="_x0007__x000b_ 2 5 4" xfId="1649"/>
    <cellStyle name="_x0007__x000b_ 2 5 5" xfId="1650"/>
    <cellStyle name="_x0007__x000b_ 2 50" xfId="1651"/>
    <cellStyle name="_x0007__x000b_ 2 50 2" xfId="1652"/>
    <cellStyle name="_x0007__x000b_ 2 50 3" xfId="1653"/>
    <cellStyle name="_x0007__x000b_ 2 50 4" xfId="1654"/>
    <cellStyle name="_x0007__x000b_ 2 50 5" xfId="1655"/>
    <cellStyle name="_x0007__x000b_ 2 51" xfId="1656"/>
    <cellStyle name="_x0007__x000b_ 2 51 2" xfId="1657"/>
    <cellStyle name="_x0007__x000b_ 2 51 3" xfId="1658"/>
    <cellStyle name="_x0007__x000b_ 2 51 4" xfId="1659"/>
    <cellStyle name="_x0007__x000b_ 2 51 5" xfId="1660"/>
    <cellStyle name="_x0007__x000b_ 2 52" xfId="1661"/>
    <cellStyle name="_x0007__x000b_ 2 52 2" xfId="1662"/>
    <cellStyle name="_x0007__x000b_ 2 52 3" xfId="1663"/>
    <cellStyle name="_x0007__x000b_ 2 52 4" xfId="1664"/>
    <cellStyle name="_x0007__x000b_ 2 52 5" xfId="1665"/>
    <cellStyle name="_x0007__x000b_ 2 53" xfId="1666"/>
    <cellStyle name="_x0007__x000b_ 2 53 2" xfId="1667"/>
    <cellStyle name="_x0007__x000b_ 2 53 3" xfId="1668"/>
    <cellStyle name="_x0007__x000b_ 2 53 4" xfId="1669"/>
    <cellStyle name="_x0007__x000b_ 2 53 5" xfId="1670"/>
    <cellStyle name="_x0007__x000b_ 2 54" xfId="1671"/>
    <cellStyle name="_x0007__x000b_ 2 55" xfId="1672"/>
    <cellStyle name="_x0007__x000b_ 2 56" xfId="1673"/>
    <cellStyle name="_x0007__x000b_ 2 57" xfId="1674"/>
    <cellStyle name="_x0007__x000b_ 2 58" xfId="1675"/>
    <cellStyle name="_x0007__x000b_ 2 6" xfId="1676"/>
    <cellStyle name="_x0007__x000b_ 2 6 2" xfId="1677"/>
    <cellStyle name="_x0007__x000b_ 2 6 3" xfId="1678"/>
    <cellStyle name="_x0007__x000b_ 2 6 4" xfId="1679"/>
    <cellStyle name="_x0007__x000b_ 2 6 5" xfId="1680"/>
    <cellStyle name="_x0007__x000b_ 2 7" xfId="1681"/>
    <cellStyle name="_x0007__x000b_ 2 7 2" xfId="1682"/>
    <cellStyle name="_x0007__x000b_ 2 7 3" xfId="1683"/>
    <cellStyle name="_x0007__x000b_ 2 7 4" xfId="1684"/>
    <cellStyle name="_x0007__x000b_ 2 7 5" xfId="1685"/>
    <cellStyle name="_x0007__x000b_ 2 8" xfId="1686"/>
    <cellStyle name="_x0007__x000b_ 2 8 2" xfId="1687"/>
    <cellStyle name="_x0007__x000b_ 2 8 3" xfId="1688"/>
    <cellStyle name="_x0007__x000b_ 2 8 4" xfId="1689"/>
    <cellStyle name="_x0007__x000b_ 2 8 5" xfId="1690"/>
    <cellStyle name="_x0007__x000b_ 2 9" xfId="1691"/>
    <cellStyle name="_x0007__x000b_ 2 9 2" xfId="1692"/>
    <cellStyle name="_x0007__x000b_ 2 9 3" xfId="1693"/>
    <cellStyle name="_x0007__x000b_ 2 9 4" xfId="1694"/>
    <cellStyle name="_x0007__x000b_ 2 9 5" xfId="1695"/>
    <cellStyle name="_x0007__x000b_ 20" xfId="1696"/>
    <cellStyle name="_x0007__x000b_ 20 2" xfId="1697"/>
    <cellStyle name="_x0007__x000b_ 20 3" xfId="1698"/>
    <cellStyle name="_x0007__x000b_ 20 4" xfId="1699"/>
    <cellStyle name="_x0007__x000b_ 20 5" xfId="1700"/>
    <cellStyle name="_x0007__x000b_ 20 6" xfId="1701"/>
    <cellStyle name="_x0007__x000b_ 21" xfId="1702"/>
    <cellStyle name="_x0007__x000b_ 21 2" xfId="1703"/>
    <cellStyle name="_x0007__x000b_ 21 3" xfId="1704"/>
    <cellStyle name="_x0007__x000b_ 21 4" xfId="1705"/>
    <cellStyle name="_x0007__x000b_ 21 5" xfId="1706"/>
    <cellStyle name="_x0007__x000b_ 21 6" xfId="1707"/>
    <cellStyle name="_x0007__x000b_ 22" xfId="1708"/>
    <cellStyle name="_x0007__x000b_ 22 2" xfId="1709"/>
    <cellStyle name="_x0007__x000b_ 22 3" xfId="1710"/>
    <cellStyle name="_x0007__x000b_ 22 4" xfId="1711"/>
    <cellStyle name="_x0007__x000b_ 22 5" xfId="1712"/>
    <cellStyle name="_x0007__x000b_ 23" xfId="1713"/>
    <cellStyle name="_x0007__x000b_ 23 2" xfId="1714"/>
    <cellStyle name="_x0007__x000b_ 23 3" xfId="1715"/>
    <cellStyle name="_x0007__x000b_ 23 4" xfId="1716"/>
    <cellStyle name="_x0007__x000b_ 23 5" xfId="1717"/>
    <cellStyle name="_x0007__x000b_ 24" xfId="1718"/>
    <cellStyle name="_x0007__x000b_ 24 2" xfId="1719"/>
    <cellStyle name="_x0007__x000b_ 24 3" xfId="1720"/>
    <cellStyle name="_x0007__x000b_ 24 4" xfId="1721"/>
    <cellStyle name="_x0007__x000b_ 24 5" xfId="1722"/>
    <cellStyle name="_x0007__x000b_ 25" xfId="1723"/>
    <cellStyle name="_x0007__x000b_ 25 2" xfId="1724"/>
    <cellStyle name="_x0007__x000b_ 25 3" xfId="1725"/>
    <cellStyle name="_x0007__x000b_ 25 4" xfId="1726"/>
    <cellStyle name="_x0007__x000b_ 25 5" xfId="1727"/>
    <cellStyle name="_x0007__x000b_ 26" xfId="1728"/>
    <cellStyle name="_x0007__x000b_ 26 2" xfId="1729"/>
    <cellStyle name="_x0007__x000b_ 26 3" xfId="1730"/>
    <cellStyle name="_x0007__x000b_ 26 4" xfId="1731"/>
    <cellStyle name="_x0007__x000b_ 26 5" xfId="1732"/>
    <cellStyle name="_x0007__x000b_ 27" xfId="1733"/>
    <cellStyle name="_x0007__x000b_ 27 2" xfId="1734"/>
    <cellStyle name="_x0007__x000b_ 27 3" xfId="1735"/>
    <cellStyle name="_x0007__x000b_ 27 4" xfId="1736"/>
    <cellStyle name="_x0007__x000b_ 27 5" xfId="1737"/>
    <cellStyle name="_x0007__x000b_ 28" xfId="1738"/>
    <cellStyle name="_x0007__x000b_ 28 2" xfId="1739"/>
    <cellStyle name="_x0007__x000b_ 28 3" xfId="1740"/>
    <cellStyle name="_x0007__x000b_ 28 4" xfId="1741"/>
    <cellStyle name="_x0007__x000b_ 28 5" xfId="1742"/>
    <cellStyle name="_x0007__x000b_ 29" xfId="1743"/>
    <cellStyle name="_x0007__x000b_ 29 2" xfId="1744"/>
    <cellStyle name="_x0007__x000b_ 29 3" xfId="1745"/>
    <cellStyle name="_x0007__x000b_ 29 4" xfId="1746"/>
    <cellStyle name="_x0007__x000b_ 29 5" xfId="1747"/>
    <cellStyle name="_x0007__x000b_ 3" xfId="1045"/>
    <cellStyle name="_x0007__x000b_ 3 10" xfId="1748"/>
    <cellStyle name="_x0007__x000b_ 3 10 2" xfId="1749"/>
    <cellStyle name="_x0007__x000b_ 3 10 3" xfId="1750"/>
    <cellStyle name="_x0007__x000b_ 3 10 4" xfId="1751"/>
    <cellStyle name="_x0007__x000b_ 3 10 5" xfId="1752"/>
    <cellStyle name="_x0007__x000b_ 3 11" xfId="1753"/>
    <cellStyle name="_x0007__x000b_ 3 11 2" xfId="1754"/>
    <cellStyle name="_x0007__x000b_ 3 11 3" xfId="1755"/>
    <cellStyle name="_x0007__x000b_ 3 11 4" xfId="1756"/>
    <cellStyle name="_x0007__x000b_ 3 11 5" xfId="1757"/>
    <cellStyle name="_x0007__x000b_ 3 12" xfId="1758"/>
    <cellStyle name="_x0007__x000b_ 3 12 2" xfId="1759"/>
    <cellStyle name="_x0007__x000b_ 3 12 3" xfId="1760"/>
    <cellStyle name="_x0007__x000b_ 3 12 4" xfId="1761"/>
    <cellStyle name="_x0007__x000b_ 3 12 5" xfId="1762"/>
    <cellStyle name="_x0007__x000b_ 3 13" xfId="1763"/>
    <cellStyle name="_x0007__x000b_ 3 13 2" xfId="1764"/>
    <cellStyle name="_x0007__x000b_ 3 13 3" xfId="1765"/>
    <cellStyle name="_x0007__x000b_ 3 13 4" xfId="1766"/>
    <cellStyle name="_x0007__x000b_ 3 13 5" xfId="1767"/>
    <cellStyle name="_x0007__x000b_ 3 14" xfId="1768"/>
    <cellStyle name="_x0007__x000b_ 3 14 2" xfId="1769"/>
    <cellStyle name="_x0007__x000b_ 3 14 3" xfId="1770"/>
    <cellStyle name="_x0007__x000b_ 3 14 4" xfId="1771"/>
    <cellStyle name="_x0007__x000b_ 3 14 5" xfId="1772"/>
    <cellStyle name="_x0007__x000b_ 3 15" xfId="1773"/>
    <cellStyle name="_x0007__x000b_ 3 15 2" xfId="1774"/>
    <cellStyle name="_x0007__x000b_ 3 15 3" xfId="1775"/>
    <cellStyle name="_x0007__x000b_ 3 15 4" xfId="1776"/>
    <cellStyle name="_x0007__x000b_ 3 15 5" xfId="1777"/>
    <cellStyle name="_x0007__x000b_ 3 16" xfId="1778"/>
    <cellStyle name="_x0007__x000b_ 3 16 2" xfId="1779"/>
    <cellStyle name="_x0007__x000b_ 3 16 3" xfId="1780"/>
    <cellStyle name="_x0007__x000b_ 3 16 4" xfId="1781"/>
    <cellStyle name="_x0007__x000b_ 3 16 5" xfId="1782"/>
    <cellStyle name="_x0007__x000b_ 3 17" xfId="1783"/>
    <cellStyle name="_x0007__x000b_ 3 17 2" xfId="1784"/>
    <cellStyle name="_x0007__x000b_ 3 17 3" xfId="1785"/>
    <cellStyle name="_x0007__x000b_ 3 17 4" xfId="1786"/>
    <cellStyle name="_x0007__x000b_ 3 17 5" xfId="1787"/>
    <cellStyle name="_x0007__x000b_ 3 18" xfId="1788"/>
    <cellStyle name="_x0007__x000b_ 3 18 2" xfId="1789"/>
    <cellStyle name="_x0007__x000b_ 3 18 3" xfId="1790"/>
    <cellStyle name="_x0007__x000b_ 3 18 4" xfId="1791"/>
    <cellStyle name="_x0007__x000b_ 3 18 5" xfId="1792"/>
    <cellStyle name="_x0007__x000b_ 3 19" xfId="1793"/>
    <cellStyle name="_x0007__x000b_ 3 19 2" xfId="1794"/>
    <cellStyle name="_x0007__x000b_ 3 19 3" xfId="1795"/>
    <cellStyle name="_x0007__x000b_ 3 19 4" xfId="1796"/>
    <cellStyle name="_x0007__x000b_ 3 19 5" xfId="1797"/>
    <cellStyle name="_x0007__x000b_ 3 2" xfId="1046"/>
    <cellStyle name="_x0007__x000b_ 3 2 2" xfId="1798"/>
    <cellStyle name="_x0007__x000b_ 3 2 3" xfId="1799"/>
    <cellStyle name="_x0007__x000b_ 3 2 4" xfId="1800"/>
    <cellStyle name="_x0007__x000b_ 3 2 5" xfId="1801"/>
    <cellStyle name="_x0007__x000b_ 3 20" xfId="1802"/>
    <cellStyle name="_x0007__x000b_ 3 20 2" xfId="1803"/>
    <cellStyle name="_x0007__x000b_ 3 20 3" xfId="1804"/>
    <cellStyle name="_x0007__x000b_ 3 20 4" xfId="1805"/>
    <cellStyle name="_x0007__x000b_ 3 20 5" xfId="1806"/>
    <cellStyle name="_x0007__x000b_ 3 21" xfId="1807"/>
    <cellStyle name="_x0007__x000b_ 3 21 2" xfId="1808"/>
    <cellStyle name="_x0007__x000b_ 3 21 3" xfId="1809"/>
    <cellStyle name="_x0007__x000b_ 3 21 4" xfId="1810"/>
    <cellStyle name="_x0007__x000b_ 3 21 5" xfId="1811"/>
    <cellStyle name="_x0007__x000b_ 3 22" xfId="1812"/>
    <cellStyle name="_x0007__x000b_ 3 22 2" xfId="1813"/>
    <cellStyle name="_x0007__x000b_ 3 22 3" xfId="1814"/>
    <cellStyle name="_x0007__x000b_ 3 22 4" xfId="1815"/>
    <cellStyle name="_x0007__x000b_ 3 22 5" xfId="1816"/>
    <cellStyle name="_x0007__x000b_ 3 23" xfId="1817"/>
    <cellStyle name="_x0007__x000b_ 3 23 2" xfId="1818"/>
    <cellStyle name="_x0007__x000b_ 3 23 3" xfId="1819"/>
    <cellStyle name="_x0007__x000b_ 3 23 4" xfId="1820"/>
    <cellStyle name="_x0007__x000b_ 3 23 5" xfId="1821"/>
    <cellStyle name="_x0007__x000b_ 3 24" xfId="1822"/>
    <cellStyle name="_x0007__x000b_ 3 24 2" xfId="1823"/>
    <cellStyle name="_x0007__x000b_ 3 24 3" xfId="1824"/>
    <cellStyle name="_x0007__x000b_ 3 24 4" xfId="1825"/>
    <cellStyle name="_x0007__x000b_ 3 24 5" xfId="1826"/>
    <cellStyle name="_x0007__x000b_ 3 25" xfId="1827"/>
    <cellStyle name="_x0007__x000b_ 3 25 2" xfId="1828"/>
    <cellStyle name="_x0007__x000b_ 3 25 3" xfId="1829"/>
    <cellStyle name="_x0007__x000b_ 3 25 4" xfId="1830"/>
    <cellStyle name="_x0007__x000b_ 3 25 5" xfId="1831"/>
    <cellStyle name="_x0007__x000b_ 3 26" xfId="1832"/>
    <cellStyle name="_x0007__x000b_ 3 26 2" xfId="1833"/>
    <cellStyle name="_x0007__x000b_ 3 26 3" xfId="1834"/>
    <cellStyle name="_x0007__x000b_ 3 26 4" xfId="1835"/>
    <cellStyle name="_x0007__x000b_ 3 26 5" xfId="1836"/>
    <cellStyle name="_x0007__x000b_ 3 27" xfId="1837"/>
    <cellStyle name="_x0007__x000b_ 3 27 2" xfId="1838"/>
    <cellStyle name="_x0007__x000b_ 3 27 3" xfId="1839"/>
    <cellStyle name="_x0007__x000b_ 3 27 4" xfId="1840"/>
    <cellStyle name="_x0007__x000b_ 3 27 5" xfId="1841"/>
    <cellStyle name="_x0007__x000b_ 3 28" xfId="1842"/>
    <cellStyle name="_x0007__x000b_ 3 28 2" xfId="1843"/>
    <cellStyle name="_x0007__x000b_ 3 28 3" xfId="1844"/>
    <cellStyle name="_x0007__x000b_ 3 28 4" xfId="1845"/>
    <cellStyle name="_x0007__x000b_ 3 28 5" xfId="1846"/>
    <cellStyle name="_x0007__x000b_ 3 29" xfId="1847"/>
    <cellStyle name="_x0007__x000b_ 3 29 2" xfId="1848"/>
    <cellStyle name="_x0007__x000b_ 3 29 3" xfId="1849"/>
    <cellStyle name="_x0007__x000b_ 3 29 4" xfId="1850"/>
    <cellStyle name="_x0007__x000b_ 3 29 5" xfId="1851"/>
    <cellStyle name="_x0007__x000b_ 3 3" xfId="1852"/>
    <cellStyle name="_x0007__x000b_ 3 3 2" xfId="1853"/>
    <cellStyle name="_x0007__x000b_ 3 3 3" xfId="1854"/>
    <cellStyle name="_x0007__x000b_ 3 3 4" xfId="1855"/>
    <cellStyle name="_x0007__x000b_ 3 3 5" xfId="1856"/>
    <cellStyle name="_x0007__x000b_ 3 30" xfId="1857"/>
    <cellStyle name="_x0007__x000b_ 3 30 2" xfId="1858"/>
    <cellStyle name="_x0007__x000b_ 3 30 3" xfId="1859"/>
    <cellStyle name="_x0007__x000b_ 3 30 4" xfId="1860"/>
    <cellStyle name="_x0007__x000b_ 3 30 5" xfId="1861"/>
    <cellStyle name="_x0007__x000b_ 3 31" xfId="1862"/>
    <cellStyle name="_x0007__x000b_ 3 31 2" xfId="1863"/>
    <cellStyle name="_x0007__x000b_ 3 31 3" xfId="1864"/>
    <cellStyle name="_x0007__x000b_ 3 31 4" xfId="1865"/>
    <cellStyle name="_x0007__x000b_ 3 31 5" xfId="1866"/>
    <cellStyle name="_x0007__x000b_ 3 32" xfId="1867"/>
    <cellStyle name="_x0007__x000b_ 3 32 2" xfId="1868"/>
    <cellStyle name="_x0007__x000b_ 3 32 3" xfId="1869"/>
    <cellStyle name="_x0007__x000b_ 3 32 4" xfId="1870"/>
    <cellStyle name="_x0007__x000b_ 3 32 5" xfId="1871"/>
    <cellStyle name="_x0007__x000b_ 3 33" xfId="1872"/>
    <cellStyle name="_x0007__x000b_ 3 33 2" xfId="1873"/>
    <cellStyle name="_x0007__x000b_ 3 33 3" xfId="1874"/>
    <cellStyle name="_x0007__x000b_ 3 33 4" xfId="1875"/>
    <cellStyle name="_x0007__x000b_ 3 33 5" xfId="1876"/>
    <cellStyle name="_x0007__x000b_ 3 34" xfId="1877"/>
    <cellStyle name="_x0007__x000b_ 3 34 2" xfId="1878"/>
    <cellStyle name="_x0007__x000b_ 3 34 3" xfId="1879"/>
    <cellStyle name="_x0007__x000b_ 3 34 4" xfId="1880"/>
    <cellStyle name="_x0007__x000b_ 3 34 5" xfId="1881"/>
    <cellStyle name="_x0007__x000b_ 3 35" xfId="1882"/>
    <cellStyle name="_x0007__x000b_ 3 35 2" xfId="1883"/>
    <cellStyle name="_x0007__x000b_ 3 35 3" xfId="1884"/>
    <cellStyle name="_x0007__x000b_ 3 35 4" xfId="1885"/>
    <cellStyle name="_x0007__x000b_ 3 35 5" xfId="1886"/>
    <cellStyle name="_x0007__x000b_ 3 36" xfId="1887"/>
    <cellStyle name="_x0007__x000b_ 3 36 2" xfId="1888"/>
    <cellStyle name="_x0007__x000b_ 3 36 3" xfId="1889"/>
    <cellStyle name="_x0007__x000b_ 3 36 4" xfId="1890"/>
    <cellStyle name="_x0007__x000b_ 3 36 5" xfId="1891"/>
    <cellStyle name="_x0007__x000b_ 3 37" xfId="1892"/>
    <cellStyle name="_x0007__x000b_ 3 37 2" xfId="1893"/>
    <cellStyle name="_x0007__x000b_ 3 37 3" xfId="1894"/>
    <cellStyle name="_x0007__x000b_ 3 37 4" xfId="1895"/>
    <cellStyle name="_x0007__x000b_ 3 37 5" xfId="1896"/>
    <cellStyle name="_x0007__x000b_ 3 38" xfId="1897"/>
    <cellStyle name="_x0007__x000b_ 3 38 2" xfId="1898"/>
    <cellStyle name="_x0007__x000b_ 3 38 3" xfId="1899"/>
    <cellStyle name="_x0007__x000b_ 3 38 4" xfId="1900"/>
    <cellStyle name="_x0007__x000b_ 3 38 5" xfId="1901"/>
    <cellStyle name="_x0007__x000b_ 3 39" xfId="1902"/>
    <cellStyle name="_x0007__x000b_ 3 39 2" xfId="1903"/>
    <cellStyle name="_x0007__x000b_ 3 39 3" xfId="1904"/>
    <cellStyle name="_x0007__x000b_ 3 39 4" xfId="1905"/>
    <cellStyle name="_x0007__x000b_ 3 39 5" xfId="1906"/>
    <cellStyle name="_x0007__x000b_ 3 4" xfId="1907"/>
    <cellStyle name="_x0007__x000b_ 3 4 2" xfId="1908"/>
    <cellStyle name="_x0007__x000b_ 3 4 3" xfId="1909"/>
    <cellStyle name="_x0007__x000b_ 3 4 4" xfId="1910"/>
    <cellStyle name="_x0007__x000b_ 3 4 5" xfId="1911"/>
    <cellStyle name="_x0007__x000b_ 3 40" xfId="1912"/>
    <cellStyle name="_x0007__x000b_ 3 40 2" xfId="1913"/>
    <cellStyle name="_x0007__x000b_ 3 40 3" xfId="1914"/>
    <cellStyle name="_x0007__x000b_ 3 40 4" xfId="1915"/>
    <cellStyle name="_x0007__x000b_ 3 40 5" xfId="1916"/>
    <cellStyle name="_x0007__x000b_ 3 41" xfId="1917"/>
    <cellStyle name="_x0007__x000b_ 3 41 2" xfId="1918"/>
    <cellStyle name="_x0007__x000b_ 3 41 3" xfId="1919"/>
    <cellStyle name="_x0007__x000b_ 3 41 4" xfId="1920"/>
    <cellStyle name="_x0007__x000b_ 3 41 5" xfId="1921"/>
    <cellStyle name="_x0007__x000b_ 3 42" xfId="1922"/>
    <cellStyle name="_x0007__x000b_ 3 42 2" xfId="1923"/>
    <cellStyle name="_x0007__x000b_ 3 42 3" xfId="1924"/>
    <cellStyle name="_x0007__x000b_ 3 42 4" xfId="1925"/>
    <cellStyle name="_x0007__x000b_ 3 42 5" xfId="1926"/>
    <cellStyle name="_x0007__x000b_ 3 43" xfId="1927"/>
    <cellStyle name="_x0007__x000b_ 3 43 2" xfId="1928"/>
    <cellStyle name="_x0007__x000b_ 3 43 3" xfId="1929"/>
    <cellStyle name="_x0007__x000b_ 3 43 4" xfId="1930"/>
    <cellStyle name="_x0007__x000b_ 3 43 5" xfId="1931"/>
    <cellStyle name="_x0007__x000b_ 3 44" xfId="1932"/>
    <cellStyle name="_x0007__x000b_ 3 44 2" xfId="1933"/>
    <cellStyle name="_x0007__x000b_ 3 44 3" xfId="1934"/>
    <cellStyle name="_x0007__x000b_ 3 44 4" xfId="1935"/>
    <cellStyle name="_x0007__x000b_ 3 44 5" xfId="1936"/>
    <cellStyle name="_x0007__x000b_ 3 45" xfId="1937"/>
    <cellStyle name="_x0007__x000b_ 3 45 2" xfId="1938"/>
    <cellStyle name="_x0007__x000b_ 3 45 3" xfId="1939"/>
    <cellStyle name="_x0007__x000b_ 3 45 4" xfId="1940"/>
    <cellStyle name="_x0007__x000b_ 3 45 5" xfId="1941"/>
    <cellStyle name="_x0007__x000b_ 3 46" xfId="1942"/>
    <cellStyle name="_x0007__x000b_ 3 46 2" xfId="1943"/>
    <cellStyle name="_x0007__x000b_ 3 46 3" xfId="1944"/>
    <cellStyle name="_x0007__x000b_ 3 46 4" xfId="1945"/>
    <cellStyle name="_x0007__x000b_ 3 46 5" xfId="1946"/>
    <cellStyle name="_x0007__x000b_ 3 47" xfId="1947"/>
    <cellStyle name="_x0007__x000b_ 3 47 2" xfId="1948"/>
    <cellStyle name="_x0007__x000b_ 3 47 3" xfId="1949"/>
    <cellStyle name="_x0007__x000b_ 3 47 4" xfId="1950"/>
    <cellStyle name="_x0007__x000b_ 3 47 5" xfId="1951"/>
    <cellStyle name="_x0007__x000b_ 3 48" xfId="1952"/>
    <cellStyle name="_x0007__x000b_ 3 48 2" xfId="1953"/>
    <cellStyle name="_x0007__x000b_ 3 48 3" xfId="1954"/>
    <cellStyle name="_x0007__x000b_ 3 48 4" xfId="1955"/>
    <cellStyle name="_x0007__x000b_ 3 48 5" xfId="1956"/>
    <cellStyle name="_x0007__x000b_ 3 49" xfId="1957"/>
    <cellStyle name="_x0007__x000b_ 3 49 2" xfId="1958"/>
    <cellStyle name="_x0007__x000b_ 3 49 3" xfId="1959"/>
    <cellStyle name="_x0007__x000b_ 3 49 4" xfId="1960"/>
    <cellStyle name="_x0007__x000b_ 3 49 5" xfId="1961"/>
    <cellStyle name="_x0007__x000b_ 3 5" xfId="1962"/>
    <cellStyle name="_x0007__x000b_ 3 5 2" xfId="1963"/>
    <cellStyle name="_x0007__x000b_ 3 5 3" xfId="1964"/>
    <cellStyle name="_x0007__x000b_ 3 5 4" xfId="1965"/>
    <cellStyle name="_x0007__x000b_ 3 5 5" xfId="1966"/>
    <cellStyle name="_x0007__x000b_ 3 50" xfId="1967"/>
    <cellStyle name="_x0007__x000b_ 3 50 2" xfId="1968"/>
    <cellStyle name="_x0007__x000b_ 3 50 3" xfId="1969"/>
    <cellStyle name="_x0007__x000b_ 3 50 4" xfId="1970"/>
    <cellStyle name="_x0007__x000b_ 3 50 5" xfId="1971"/>
    <cellStyle name="_x0007__x000b_ 3 51" xfId="1972"/>
    <cellStyle name="_x0007__x000b_ 3 51 2" xfId="1973"/>
    <cellStyle name="_x0007__x000b_ 3 51 3" xfId="1974"/>
    <cellStyle name="_x0007__x000b_ 3 51 4" xfId="1975"/>
    <cellStyle name="_x0007__x000b_ 3 51 5" xfId="1976"/>
    <cellStyle name="_x0007__x000b_ 3 52" xfId="1977"/>
    <cellStyle name="_x0007__x000b_ 3 52 2" xfId="1978"/>
    <cellStyle name="_x0007__x000b_ 3 52 3" xfId="1979"/>
    <cellStyle name="_x0007__x000b_ 3 52 4" xfId="1980"/>
    <cellStyle name="_x0007__x000b_ 3 52 5" xfId="1981"/>
    <cellStyle name="_x0007__x000b_ 3 53" xfId="1982"/>
    <cellStyle name="_x0007__x000b_ 3 53 2" xfId="1983"/>
    <cellStyle name="_x0007__x000b_ 3 53 3" xfId="1984"/>
    <cellStyle name="_x0007__x000b_ 3 53 4" xfId="1985"/>
    <cellStyle name="_x0007__x000b_ 3 53 5" xfId="1986"/>
    <cellStyle name="_x0007__x000b_ 3 54" xfId="1987"/>
    <cellStyle name="_x0007__x000b_ 3 55" xfId="1988"/>
    <cellStyle name="_x0007__x000b_ 3 56" xfId="1989"/>
    <cellStyle name="_x0007__x000b_ 3 57" xfId="1990"/>
    <cellStyle name="_x0007__x000b_ 3 58" xfId="1991"/>
    <cellStyle name="_x0007__x000b_ 3 6" xfId="1992"/>
    <cellStyle name="_x0007__x000b_ 3 6 2" xfId="1993"/>
    <cellStyle name="_x0007__x000b_ 3 6 3" xfId="1994"/>
    <cellStyle name="_x0007__x000b_ 3 6 4" xfId="1995"/>
    <cellStyle name="_x0007__x000b_ 3 6 5" xfId="1996"/>
    <cellStyle name="_x0007__x000b_ 3 7" xfId="1997"/>
    <cellStyle name="_x0007__x000b_ 3 7 2" xfId="1998"/>
    <cellStyle name="_x0007__x000b_ 3 7 3" xfId="1999"/>
    <cellStyle name="_x0007__x000b_ 3 7 4" xfId="2000"/>
    <cellStyle name="_x0007__x000b_ 3 7 5" xfId="2001"/>
    <cellStyle name="_x0007__x000b_ 3 8" xfId="2002"/>
    <cellStyle name="_x0007__x000b_ 3 8 2" xfId="2003"/>
    <cellStyle name="_x0007__x000b_ 3 8 3" xfId="2004"/>
    <cellStyle name="_x0007__x000b_ 3 8 4" xfId="2005"/>
    <cellStyle name="_x0007__x000b_ 3 8 5" xfId="2006"/>
    <cellStyle name="_x0007__x000b_ 3 9" xfId="2007"/>
    <cellStyle name="_x0007__x000b_ 3 9 2" xfId="2008"/>
    <cellStyle name="_x0007__x000b_ 3 9 3" xfId="2009"/>
    <cellStyle name="_x0007__x000b_ 3 9 4" xfId="2010"/>
    <cellStyle name="_x0007__x000b_ 3 9 5" xfId="2011"/>
    <cellStyle name="_x0007__x000b_ 30" xfId="2012"/>
    <cellStyle name="_x0007__x000b_ 30 2" xfId="2013"/>
    <cellStyle name="_x0007__x000b_ 30 3" xfId="2014"/>
    <cellStyle name="_x0007__x000b_ 30 4" xfId="2015"/>
    <cellStyle name="_x0007__x000b_ 30 5" xfId="2016"/>
    <cellStyle name="_x0007__x000b_ 31" xfId="2017"/>
    <cellStyle name="_x0007__x000b_ 31 2" xfId="2018"/>
    <cellStyle name="_x0007__x000b_ 31 3" xfId="2019"/>
    <cellStyle name="_x0007__x000b_ 31 4" xfId="2020"/>
    <cellStyle name="_x0007__x000b_ 31 5" xfId="2021"/>
    <cellStyle name="_x0007__x000b_ 32" xfId="2022"/>
    <cellStyle name="_x0007__x000b_ 32 2" xfId="2023"/>
    <cellStyle name="_x0007__x000b_ 32 3" xfId="2024"/>
    <cellStyle name="_x0007__x000b_ 32 4" xfId="2025"/>
    <cellStyle name="_x0007__x000b_ 32 5" xfId="2026"/>
    <cellStyle name="_x0007__x000b_ 33" xfId="2027"/>
    <cellStyle name="_x0007__x000b_ 33 2" xfId="2028"/>
    <cellStyle name="_x0007__x000b_ 33 3" xfId="2029"/>
    <cellStyle name="_x0007__x000b_ 33 4" xfId="2030"/>
    <cellStyle name="_x0007__x000b_ 33 5" xfId="2031"/>
    <cellStyle name="_x0007__x000b_ 34" xfId="2032"/>
    <cellStyle name="_x0007__x000b_ 34 2" xfId="2033"/>
    <cellStyle name="_x0007__x000b_ 34 3" xfId="2034"/>
    <cellStyle name="_x0007__x000b_ 34 4" xfId="2035"/>
    <cellStyle name="_x0007__x000b_ 34 5" xfId="2036"/>
    <cellStyle name="_x0007__x000b_ 35" xfId="2037"/>
    <cellStyle name="_x0007__x000b_ 35 2" xfId="2038"/>
    <cellStyle name="_x0007__x000b_ 35 3" xfId="2039"/>
    <cellStyle name="_x0007__x000b_ 35 4" xfId="2040"/>
    <cellStyle name="_x0007__x000b_ 35 5" xfId="2041"/>
    <cellStyle name="_x0007__x000b_ 36" xfId="2042"/>
    <cellStyle name="_x0007__x000b_ 36 2" xfId="2043"/>
    <cellStyle name="_x0007__x000b_ 36 3" xfId="2044"/>
    <cellStyle name="_x0007__x000b_ 36 4" xfId="2045"/>
    <cellStyle name="_x0007__x000b_ 36 5" xfId="2046"/>
    <cellStyle name="_x0007__x000b_ 37" xfId="2047"/>
    <cellStyle name="_x0007__x000b_ 37 2" xfId="2048"/>
    <cellStyle name="_x0007__x000b_ 37 3" xfId="2049"/>
    <cellStyle name="_x0007__x000b_ 37 4" xfId="2050"/>
    <cellStyle name="_x0007__x000b_ 37 5" xfId="2051"/>
    <cellStyle name="_x0007__x000b_ 38" xfId="2052"/>
    <cellStyle name="_x0007__x000b_ 38 2" xfId="2053"/>
    <cellStyle name="_x0007__x000b_ 38 3" xfId="2054"/>
    <cellStyle name="_x0007__x000b_ 38 4" xfId="2055"/>
    <cellStyle name="_x0007__x000b_ 38 5" xfId="2056"/>
    <cellStyle name="_x0007__x000b_ 39" xfId="2057"/>
    <cellStyle name="_x0007__x000b_ 39 2" xfId="2058"/>
    <cellStyle name="_x0007__x000b_ 39 3" xfId="2059"/>
    <cellStyle name="_x0007__x000b_ 39 4" xfId="2060"/>
    <cellStyle name="_x0007__x000b_ 39 5" xfId="2061"/>
    <cellStyle name="_x0007__x000b_ 4" xfId="1047"/>
    <cellStyle name="_x0007__x000b_ 4 10" xfId="2062"/>
    <cellStyle name="_x0007__x000b_ 4 10 2" xfId="2063"/>
    <cellStyle name="_x0007__x000b_ 4 10 3" xfId="2064"/>
    <cellStyle name="_x0007__x000b_ 4 10 4" xfId="2065"/>
    <cellStyle name="_x0007__x000b_ 4 10 5" xfId="2066"/>
    <cellStyle name="_x0007__x000b_ 4 11" xfId="2067"/>
    <cellStyle name="_x0007__x000b_ 4 11 2" xfId="2068"/>
    <cellStyle name="_x0007__x000b_ 4 11 3" xfId="2069"/>
    <cellStyle name="_x0007__x000b_ 4 11 4" xfId="2070"/>
    <cellStyle name="_x0007__x000b_ 4 11 5" xfId="2071"/>
    <cellStyle name="_x0007__x000b_ 4 12" xfId="2072"/>
    <cellStyle name="_x0007__x000b_ 4 12 2" xfId="2073"/>
    <cellStyle name="_x0007__x000b_ 4 12 3" xfId="2074"/>
    <cellStyle name="_x0007__x000b_ 4 12 4" xfId="2075"/>
    <cellStyle name="_x0007__x000b_ 4 12 5" xfId="2076"/>
    <cellStyle name="_x0007__x000b_ 4 13" xfId="2077"/>
    <cellStyle name="_x0007__x000b_ 4 13 2" xfId="2078"/>
    <cellStyle name="_x0007__x000b_ 4 13 3" xfId="2079"/>
    <cellStyle name="_x0007__x000b_ 4 13 4" xfId="2080"/>
    <cellStyle name="_x0007__x000b_ 4 13 5" xfId="2081"/>
    <cellStyle name="_x0007__x000b_ 4 14" xfId="2082"/>
    <cellStyle name="_x0007__x000b_ 4 14 2" xfId="2083"/>
    <cellStyle name="_x0007__x000b_ 4 14 3" xfId="2084"/>
    <cellStyle name="_x0007__x000b_ 4 14 4" xfId="2085"/>
    <cellStyle name="_x0007__x000b_ 4 14 5" xfId="2086"/>
    <cellStyle name="_x0007__x000b_ 4 15" xfId="2087"/>
    <cellStyle name="_x0007__x000b_ 4 15 2" xfId="2088"/>
    <cellStyle name="_x0007__x000b_ 4 15 3" xfId="2089"/>
    <cellStyle name="_x0007__x000b_ 4 15 4" xfId="2090"/>
    <cellStyle name="_x0007__x000b_ 4 15 5" xfId="2091"/>
    <cellStyle name="_x0007__x000b_ 4 16" xfId="2092"/>
    <cellStyle name="_x0007__x000b_ 4 16 2" xfId="2093"/>
    <cellStyle name="_x0007__x000b_ 4 16 3" xfId="2094"/>
    <cellStyle name="_x0007__x000b_ 4 16 4" xfId="2095"/>
    <cellStyle name="_x0007__x000b_ 4 16 5" xfId="2096"/>
    <cellStyle name="_x0007__x000b_ 4 17" xfId="2097"/>
    <cellStyle name="_x0007__x000b_ 4 17 2" xfId="2098"/>
    <cellStyle name="_x0007__x000b_ 4 17 3" xfId="2099"/>
    <cellStyle name="_x0007__x000b_ 4 17 4" xfId="2100"/>
    <cellStyle name="_x0007__x000b_ 4 17 5" xfId="2101"/>
    <cellStyle name="_x0007__x000b_ 4 18" xfId="2102"/>
    <cellStyle name="_x0007__x000b_ 4 18 2" xfId="2103"/>
    <cellStyle name="_x0007__x000b_ 4 18 3" xfId="2104"/>
    <cellStyle name="_x0007__x000b_ 4 18 4" xfId="2105"/>
    <cellStyle name="_x0007__x000b_ 4 18 5" xfId="2106"/>
    <cellStyle name="_x0007__x000b_ 4 19" xfId="2107"/>
    <cellStyle name="_x0007__x000b_ 4 19 2" xfId="2108"/>
    <cellStyle name="_x0007__x000b_ 4 19 3" xfId="2109"/>
    <cellStyle name="_x0007__x000b_ 4 19 4" xfId="2110"/>
    <cellStyle name="_x0007__x000b_ 4 19 5" xfId="2111"/>
    <cellStyle name="_x0007__x000b_ 4 2" xfId="1048"/>
    <cellStyle name="_x0007__x000b_ 4 2 2" xfId="2112"/>
    <cellStyle name="_x0007__x000b_ 4 2 3" xfId="2113"/>
    <cellStyle name="_x0007__x000b_ 4 2 4" xfId="2114"/>
    <cellStyle name="_x0007__x000b_ 4 2 5" xfId="2115"/>
    <cellStyle name="_x0007__x000b_ 4 20" xfId="2116"/>
    <cellStyle name="_x0007__x000b_ 4 20 2" xfId="2117"/>
    <cellStyle name="_x0007__x000b_ 4 20 3" xfId="2118"/>
    <cellStyle name="_x0007__x000b_ 4 20 4" xfId="2119"/>
    <cellStyle name="_x0007__x000b_ 4 20 5" xfId="2120"/>
    <cellStyle name="_x0007__x000b_ 4 21" xfId="2121"/>
    <cellStyle name="_x0007__x000b_ 4 21 2" xfId="2122"/>
    <cellStyle name="_x0007__x000b_ 4 21 3" xfId="2123"/>
    <cellStyle name="_x0007__x000b_ 4 21 4" xfId="2124"/>
    <cellStyle name="_x0007__x000b_ 4 21 5" xfId="2125"/>
    <cellStyle name="_x0007__x000b_ 4 22" xfId="2126"/>
    <cellStyle name="_x0007__x000b_ 4 22 2" xfId="2127"/>
    <cellStyle name="_x0007__x000b_ 4 22 3" xfId="2128"/>
    <cellStyle name="_x0007__x000b_ 4 22 4" xfId="2129"/>
    <cellStyle name="_x0007__x000b_ 4 22 5" xfId="2130"/>
    <cellStyle name="_x0007__x000b_ 4 23" xfId="2131"/>
    <cellStyle name="_x0007__x000b_ 4 23 2" xfId="2132"/>
    <cellStyle name="_x0007__x000b_ 4 23 3" xfId="2133"/>
    <cellStyle name="_x0007__x000b_ 4 23 4" xfId="2134"/>
    <cellStyle name="_x0007__x000b_ 4 23 5" xfId="2135"/>
    <cellStyle name="_x0007__x000b_ 4 24" xfId="2136"/>
    <cellStyle name="_x0007__x000b_ 4 24 2" xfId="2137"/>
    <cellStyle name="_x0007__x000b_ 4 24 3" xfId="2138"/>
    <cellStyle name="_x0007__x000b_ 4 24 4" xfId="2139"/>
    <cellStyle name="_x0007__x000b_ 4 24 5" xfId="2140"/>
    <cellStyle name="_x0007__x000b_ 4 25" xfId="2141"/>
    <cellStyle name="_x0007__x000b_ 4 25 2" xfId="2142"/>
    <cellStyle name="_x0007__x000b_ 4 25 3" xfId="2143"/>
    <cellStyle name="_x0007__x000b_ 4 25 4" xfId="2144"/>
    <cellStyle name="_x0007__x000b_ 4 25 5" xfId="2145"/>
    <cellStyle name="_x0007__x000b_ 4 26" xfId="2146"/>
    <cellStyle name="_x0007__x000b_ 4 26 2" xfId="2147"/>
    <cellStyle name="_x0007__x000b_ 4 26 3" xfId="2148"/>
    <cellStyle name="_x0007__x000b_ 4 26 4" xfId="2149"/>
    <cellStyle name="_x0007__x000b_ 4 26 5" xfId="2150"/>
    <cellStyle name="_x0007__x000b_ 4 27" xfId="2151"/>
    <cellStyle name="_x0007__x000b_ 4 27 2" xfId="2152"/>
    <cellStyle name="_x0007__x000b_ 4 27 3" xfId="2153"/>
    <cellStyle name="_x0007__x000b_ 4 27 4" xfId="2154"/>
    <cellStyle name="_x0007__x000b_ 4 27 5" xfId="2155"/>
    <cellStyle name="_x0007__x000b_ 4 28" xfId="2156"/>
    <cellStyle name="_x0007__x000b_ 4 28 2" xfId="2157"/>
    <cellStyle name="_x0007__x000b_ 4 28 3" xfId="2158"/>
    <cellStyle name="_x0007__x000b_ 4 28 4" xfId="2159"/>
    <cellStyle name="_x0007__x000b_ 4 28 5" xfId="2160"/>
    <cellStyle name="_x0007__x000b_ 4 29" xfId="2161"/>
    <cellStyle name="_x0007__x000b_ 4 29 2" xfId="2162"/>
    <cellStyle name="_x0007__x000b_ 4 29 3" xfId="2163"/>
    <cellStyle name="_x0007__x000b_ 4 29 4" xfId="2164"/>
    <cellStyle name="_x0007__x000b_ 4 29 5" xfId="2165"/>
    <cellStyle name="_x0007__x000b_ 4 3" xfId="2166"/>
    <cellStyle name="_x0007__x000b_ 4 3 2" xfId="2167"/>
    <cellStyle name="_x0007__x000b_ 4 3 3" xfId="2168"/>
    <cellStyle name="_x0007__x000b_ 4 3 4" xfId="2169"/>
    <cellStyle name="_x0007__x000b_ 4 3 5" xfId="2170"/>
    <cellStyle name="_x0007__x000b_ 4 30" xfId="2171"/>
    <cellStyle name="_x0007__x000b_ 4 30 2" xfId="2172"/>
    <cellStyle name="_x0007__x000b_ 4 30 3" xfId="2173"/>
    <cellStyle name="_x0007__x000b_ 4 30 4" xfId="2174"/>
    <cellStyle name="_x0007__x000b_ 4 30 5" xfId="2175"/>
    <cellStyle name="_x0007__x000b_ 4 31" xfId="2176"/>
    <cellStyle name="_x0007__x000b_ 4 31 2" xfId="2177"/>
    <cellStyle name="_x0007__x000b_ 4 31 3" xfId="2178"/>
    <cellStyle name="_x0007__x000b_ 4 31 4" xfId="2179"/>
    <cellStyle name="_x0007__x000b_ 4 31 5" xfId="2180"/>
    <cellStyle name="_x0007__x000b_ 4 32" xfId="2181"/>
    <cellStyle name="_x0007__x000b_ 4 32 2" xfId="2182"/>
    <cellStyle name="_x0007__x000b_ 4 32 3" xfId="2183"/>
    <cellStyle name="_x0007__x000b_ 4 32 4" xfId="2184"/>
    <cellStyle name="_x0007__x000b_ 4 32 5" xfId="2185"/>
    <cellStyle name="_x0007__x000b_ 4 33" xfId="2186"/>
    <cellStyle name="_x0007__x000b_ 4 33 2" xfId="2187"/>
    <cellStyle name="_x0007__x000b_ 4 33 3" xfId="2188"/>
    <cellStyle name="_x0007__x000b_ 4 33 4" xfId="2189"/>
    <cellStyle name="_x0007__x000b_ 4 33 5" xfId="2190"/>
    <cellStyle name="_x0007__x000b_ 4 34" xfId="2191"/>
    <cellStyle name="_x0007__x000b_ 4 34 2" xfId="2192"/>
    <cellStyle name="_x0007__x000b_ 4 34 3" xfId="2193"/>
    <cellStyle name="_x0007__x000b_ 4 34 4" xfId="2194"/>
    <cellStyle name="_x0007__x000b_ 4 34 5" xfId="2195"/>
    <cellStyle name="_x0007__x000b_ 4 35" xfId="2196"/>
    <cellStyle name="_x0007__x000b_ 4 35 2" xfId="2197"/>
    <cellStyle name="_x0007__x000b_ 4 35 3" xfId="2198"/>
    <cellStyle name="_x0007__x000b_ 4 35 4" xfId="2199"/>
    <cellStyle name="_x0007__x000b_ 4 35 5" xfId="2200"/>
    <cellStyle name="_x0007__x000b_ 4 36" xfId="2201"/>
    <cellStyle name="_x0007__x000b_ 4 36 2" xfId="2202"/>
    <cellStyle name="_x0007__x000b_ 4 36 3" xfId="2203"/>
    <cellStyle name="_x0007__x000b_ 4 36 4" xfId="2204"/>
    <cellStyle name="_x0007__x000b_ 4 36 5" xfId="2205"/>
    <cellStyle name="_x0007__x000b_ 4 37" xfId="2206"/>
    <cellStyle name="_x0007__x000b_ 4 37 2" xfId="2207"/>
    <cellStyle name="_x0007__x000b_ 4 37 3" xfId="2208"/>
    <cellStyle name="_x0007__x000b_ 4 37 4" xfId="2209"/>
    <cellStyle name="_x0007__x000b_ 4 37 5" xfId="2210"/>
    <cellStyle name="_x0007__x000b_ 4 38" xfId="2211"/>
    <cellStyle name="_x0007__x000b_ 4 38 2" xfId="2212"/>
    <cellStyle name="_x0007__x000b_ 4 38 3" xfId="2213"/>
    <cellStyle name="_x0007__x000b_ 4 38 4" xfId="2214"/>
    <cellStyle name="_x0007__x000b_ 4 38 5" xfId="2215"/>
    <cellStyle name="_x0007__x000b_ 4 39" xfId="2216"/>
    <cellStyle name="_x0007__x000b_ 4 39 2" xfId="2217"/>
    <cellStyle name="_x0007__x000b_ 4 39 3" xfId="2218"/>
    <cellStyle name="_x0007__x000b_ 4 39 4" xfId="2219"/>
    <cellStyle name="_x0007__x000b_ 4 39 5" xfId="2220"/>
    <cellStyle name="_x0007__x000b_ 4 4" xfId="2221"/>
    <cellStyle name="_x0007__x000b_ 4 4 2" xfId="2222"/>
    <cellStyle name="_x0007__x000b_ 4 4 3" xfId="2223"/>
    <cellStyle name="_x0007__x000b_ 4 4 4" xfId="2224"/>
    <cellStyle name="_x0007__x000b_ 4 4 5" xfId="2225"/>
    <cellStyle name="_x0007__x000b_ 4 40" xfId="2226"/>
    <cellStyle name="_x0007__x000b_ 4 40 2" xfId="2227"/>
    <cellStyle name="_x0007__x000b_ 4 40 3" xfId="2228"/>
    <cellStyle name="_x0007__x000b_ 4 40 4" xfId="2229"/>
    <cellStyle name="_x0007__x000b_ 4 40 5" xfId="2230"/>
    <cellStyle name="_x0007__x000b_ 4 41" xfId="2231"/>
    <cellStyle name="_x0007__x000b_ 4 41 2" xfId="2232"/>
    <cellStyle name="_x0007__x000b_ 4 41 3" xfId="2233"/>
    <cellStyle name="_x0007__x000b_ 4 41 4" xfId="2234"/>
    <cellStyle name="_x0007__x000b_ 4 41 5" xfId="2235"/>
    <cellStyle name="_x0007__x000b_ 4 42" xfId="2236"/>
    <cellStyle name="_x0007__x000b_ 4 42 2" xfId="2237"/>
    <cellStyle name="_x0007__x000b_ 4 42 3" xfId="2238"/>
    <cellStyle name="_x0007__x000b_ 4 42 4" xfId="2239"/>
    <cellStyle name="_x0007__x000b_ 4 42 5" xfId="2240"/>
    <cellStyle name="_x0007__x000b_ 4 43" xfId="2241"/>
    <cellStyle name="_x0007__x000b_ 4 43 2" xfId="2242"/>
    <cellStyle name="_x0007__x000b_ 4 43 3" xfId="2243"/>
    <cellStyle name="_x0007__x000b_ 4 43 4" xfId="2244"/>
    <cellStyle name="_x0007__x000b_ 4 43 5" xfId="2245"/>
    <cellStyle name="_x0007__x000b_ 4 44" xfId="2246"/>
    <cellStyle name="_x0007__x000b_ 4 44 2" xfId="2247"/>
    <cellStyle name="_x0007__x000b_ 4 44 3" xfId="2248"/>
    <cellStyle name="_x0007__x000b_ 4 44 4" xfId="2249"/>
    <cellStyle name="_x0007__x000b_ 4 44 5" xfId="2250"/>
    <cellStyle name="_x0007__x000b_ 4 45" xfId="2251"/>
    <cellStyle name="_x0007__x000b_ 4 45 2" xfId="2252"/>
    <cellStyle name="_x0007__x000b_ 4 45 3" xfId="2253"/>
    <cellStyle name="_x0007__x000b_ 4 45 4" xfId="2254"/>
    <cellStyle name="_x0007__x000b_ 4 45 5" xfId="2255"/>
    <cellStyle name="_x0007__x000b_ 4 46" xfId="2256"/>
    <cellStyle name="_x0007__x000b_ 4 46 2" xfId="2257"/>
    <cellStyle name="_x0007__x000b_ 4 46 3" xfId="2258"/>
    <cellStyle name="_x0007__x000b_ 4 46 4" xfId="2259"/>
    <cellStyle name="_x0007__x000b_ 4 46 5" xfId="2260"/>
    <cellStyle name="_x0007__x000b_ 4 47" xfId="2261"/>
    <cellStyle name="_x0007__x000b_ 4 47 2" xfId="2262"/>
    <cellStyle name="_x0007__x000b_ 4 47 3" xfId="2263"/>
    <cellStyle name="_x0007__x000b_ 4 47 4" xfId="2264"/>
    <cellStyle name="_x0007__x000b_ 4 47 5" xfId="2265"/>
    <cellStyle name="_x0007__x000b_ 4 48" xfId="2266"/>
    <cellStyle name="_x0007__x000b_ 4 48 2" xfId="2267"/>
    <cellStyle name="_x0007__x000b_ 4 48 3" xfId="2268"/>
    <cellStyle name="_x0007__x000b_ 4 48 4" xfId="2269"/>
    <cellStyle name="_x0007__x000b_ 4 48 5" xfId="2270"/>
    <cellStyle name="_x0007__x000b_ 4 49" xfId="2271"/>
    <cellStyle name="_x0007__x000b_ 4 49 2" xfId="2272"/>
    <cellStyle name="_x0007__x000b_ 4 49 3" xfId="2273"/>
    <cellStyle name="_x0007__x000b_ 4 49 4" xfId="2274"/>
    <cellStyle name="_x0007__x000b_ 4 49 5" xfId="2275"/>
    <cellStyle name="_x0007__x000b_ 4 5" xfId="2276"/>
    <cellStyle name="_x0007__x000b_ 4 5 2" xfId="2277"/>
    <cellStyle name="_x0007__x000b_ 4 5 3" xfId="2278"/>
    <cellStyle name="_x0007__x000b_ 4 5 4" xfId="2279"/>
    <cellStyle name="_x0007__x000b_ 4 5 5" xfId="2280"/>
    <cellStyle name="_x0007__x000b_ 4 50" xfId="2281"/>
    <cellStyle name="_x0007__x000b_ 4 50 2" xfId="2282"/>
    <cellStyle name="_x0007__x000b_ 4 50 3" xfId="2283"/>
    <cellStyle name="_x0007__x000b_ 4 50 4" xfId="2284"/>
    <cellStyle name="_x0007__x000b_ 4 50 5" xfId="2285"/>
    <cellStyle name="_x0007__x000b_ 4 51" xfId="2286"/>
    <cellStyle name="_x0007__x000b_ 4 51 2" xfId="2287"/>
    <cellStyle name="_x0007__x000b_ 4 51 3" xfId="2288"/>
    <cellStyle name="_x0007__x000b_ 4 51 4" xfId="2289"/>
    <cellStyle name="_x0007__x000b_ 4 51 5" xfId="2290"/>
    <cellStyle name="_x0007__x000b_ 4 52" xfId="2291"/>
    <cellStyle name="_x0007__x000b_ 4 52 2" xfId="2292"/>
    <cellStyle name="_x0007__x000b_ 4 52 3" xfId="2293"/>
    <cellStyle name="_x0007__x000b_ 4 52 4" xfId="2294"/>
    <cellStyle name="_x0007__x000b_ 4 52 5" xfId="2295"/>
    <cellStyle name="_x0007__x000b_ 4 53" xfId="2296"/>
    <cellStyle name="_x0007__x000b_ 4 53 2" xfId="2297"/>
    <cellStyle name="_x0007__x000b_ 4 53 3" xfId="2298"/>
    <cellStyle name="_x0007__x000b_ 4 53 4" xfId="2299"/>
    <cellStyle name="_x0007__x000b_ 4 53 5" xfId="2300"/>
    <cellStyle name="_x0007__x000b_ 4 54" xfId="2301"/>
    <cellStyle name="_x0007__x000b_ 4 55" xfId="2302"/>
    <cellStyle name="_x0007__x000b_ 4 56" xfId="2303"/>
    <cellStyle name="_x0007__x000b_ 4 57" xfId="2304"/>
    <cellStyle name="_x0007__x000b_ 4 58" xfId="2305"/>
    <cellStyle name="_x0007__x000b_ 4 6" xfId="2306"/>
    <cellStyle name="_x0007__x000b_ 4 6 2" xfId="2307"/>
    <cellStyle name="_x0007__x000b_ 4 6 3" xfId="2308"/>
    <cellStyle name="_x0007__x000b_ 4 6 4" xfId="2309"/>
    <cellStyle name="_x0007__x000b_ 4 6 5" xfId="2310"/>
    <cellStyle name="_x0007__x000b_ 4 7" xfId="2311"/>
    <cellStyle name="_x0007__x000b_ 4 7 2" xfId="2312"/>
    <cellStyle name="_x0007__x000b_ 4 7 3" xfId="2313"/>
    <cellStyle name="_x0007__x000b_ 4 7 4" xfId="2314"/>
    <cellStyle name="_x0007__x000b_ 4 7 5" xfId="2315"/>
    <cellStyle name="_x0007__x000b_ 4 8" xfId="2316"/>
    <cellStyle name="_x0007__x000b_ 4 8 2" xfId="2317"/>
    <cellStyle name="_x0007__x000b_ 4 8 3" xfId="2318"/>
    <cellStyle name="_x0007__x000b_ 4 8 4" xfId="2319"/>
    <cellStyle name="_x0007__x000b_ 4 8 5" xfId="2320"/>
    <cellStyle name="_x0007__x000b_ 4 9" xfId="2321"/>
    <cellStyle name="_x0007__x000b_ 4 9 2" xfId="2322"/>
    <cellStyle name="_x0007__x000b_ 4 9 3" xfId="2323"/>
    <cellStyle name="_x0007__x000b_ 4 9 4" xfId="2324"/>
    <cellStyle name="_x0007__x000b_ 4 9 5" xfId="2325"/>
    <cellStyle name="_x0007__x000b_ 40" xfId="2326"/>
    <cellStyle name="_x0007__x000b_ 40 2" xfId="2327"/>
    <cellStyle name="_x0007__x000b_ 40 3" xfId="2328"/>
    <cellStyle name="_x0007__x000b_ 40 4" xfId="2329"/>
    <cellStyle name="_x0007__x000b_ 40 5" xfId="2330"/>
    <cellStyle name="_x0007__x000b_ 41" xfId="2331"/>
    <cellStyle name="_x0007__x000b_ 41 2" xfId="2332"/>
    <cellStyle name="_x0007__x000b_ 41 3" xfId="2333"/>
    <cellStyle name="_x0007__x000b_ 41 4" xfId="2334"/>
    <cellStyle name="_x0007__x000b_ 41 5" xfId="2335"/>
    <cellStyle name="_x0007__x000b_ 42" xfId="2336"/>
    <cellStyle name="_x0007__x000b_ 42 2" xfId="2337"/>
    <cellStyle name="_x0007__x000b_ 42 3" xfId="2338"/>
    <cellStyle name="_x0007__x000b_ 42 4" xfId="2339"/>
    <cellStyle name="_x0007__x000b_ 42 5" xfId="2340"/>
    <cellStyle name="_x0007__x000b_ 43" xfId="2341"/>
    <cellStyle name="_x0007__x000b_ 43 2" xfId="2342"/>
    <cellStyle name="_x0007__x000b_ 43 3" xfId="2343"/>
    <cellStyle name="_x0007__x000b_ 43 4" xfId="2344"/>
    <cellStyle name="_x0007__x000b_ 43 5" xfId="2345"/>
    <cellStyle name="_x0007__x000b_ 44" xfId="2346"/>
    <cellStyle name="_x0007__x000b_ 44 2" xfId="2347"/>
    <cellStyle name="_x0007__x000b_ 44 3" xfId="2348"/>
    <cellStyle name="_x0007__x000b_ 44 4" xfId="2349"/>
    <cellStyle name="_x0007__x000b_ 44 5" xfId="2350"/>
    <cellStyle name="_x0007__x000b_ 45" xfId="2351"/>
    <cellStyle name="_x0007__x000b_ 45 2" xfId="2352"/>
    <cellStyle name="_x0007__x000b_ 45 3" xfId="2353"/>
    <cellStyle name="_x0007__x000b_ 45 4" xfId="2354"/>
    <cellStyle name="_x0007__x000b_ 45 5" xfId="2355"/>
    <cellStyle name="_x0007__x000b_ 46" xfId="2356"/>
    <cellStyle name="_x0007__x000b_ 46 2" xfId="2357"/>
    <cellStyle name="_x0007__x000b_ 46 3" xfId="2358"/>
    <cellStyle name="_x0007__x000b_ 46 4" xfId="2359"/>
    <cellStyle name="_x0007__x000b_ 46 5" xfId="2360"/>
    <cellStyle name="_x0007__x000b_ 47" xfId="2361"/>
    <cellStyle name="_x0007__x000b_ 47 2" xfId="2362"/>
    <cellStyle name="_x0007__x000b_ 47 3" xfId="2363"/>
    <cellStyle name="_x0007__x000b_ 47 4" xfId="2364"/>
    <cellStyle name="_x0007__x000b_ 47 5" xfId="2365"/>
    <cellStyle name="_x0007__x000b_ 48" xfId="2366"/>
    <cellStyle name="_x0007__x000b_ 48 2" xfId="2367"/>
    <cellStyle name="_x0007__x000b_ 48 3" xfId="2368"/>
    <cellStyle name="_x0007__x000b_ 48 4" xfId="2369"/>
    <cellStyle name="_x0007__x000b_ 48 5" xfId="2370"/>
    <cellStyle name="_x0007__x000b_ 49" xfId="2371"/>
    <cellStyle name="_x0007__x000b_ 49 2" xfId="2372"/>
    <cellStyle name="_x0007__x000b_ 49 3" xfId="2373"/>
    <cellStyle name="_x0007__x000b_ 49 4" xfId="2374"/>
    <cellStyle name="_x0007__x000b_ 49 5" xfId="2375"/>
    <cellStyle name="_x0007__x000b_ 5" xfId="1049"/>
    <cellStyle name="_x0007__x000b_ 5 10" xfId="2376"/>
    <cellStyle name="_x0007__x000b_ 5 10 2" xfId="2377"/>
    <cellStyle name="_x0007__x000b_ 5 10 3" xfId="2378"/>
    <cellStyle name="_x0007__x000b_ 5 10 4" xfId="2379"/>
    <cellStyle name="_x0007__x000b_ 5 10 5" xfId="2380"/>
    <cellStyle name="_x0007__x000b_ 5 11" xfId="2381"/>
    <cellStyle name="_x0007__x000b_ 5 11 2" xfId="2382"/>
    <cellStyle name="_x0007__x000b_ 5 11 3" xfId="2383"/>
    <cellStyle name="_x0007__x000b_ 5 11 4" xfId="2384"/>
    <cellStyle name="_x0007__x000b_ 5 11 5" xfId="2385"/>
    <cellStyle name="_x0007__x000b_ 5 12" xfId="2386"/>
    <cellStyle name="_x0007__x000b_ 5 12 2" xfId="2387"/>
    <cellStyle name="_x0007__x000b_ 5 12 3" xfId="2388"/>
    <cellStyle name="_x0007__x000b_ 5 12 4" xfId="2389"/>
    <cellStyle name="_x0007__x000b_ 5 12 5" xfId="2390"/>
    <cellStyle name="_x0007__x000b_ 5 13" xfId="2391"/>
    <cellStyle name="_x0007__x000b_ 5 13 2" xfId="2392"/>
    <cellStyle name="_x0007__x000b_ 5 13 3" xfId="2393"/>
    <cellStyle name="_x0007__x000b_ 5 13 4" xfId="2394"/>
    <cellStyle name="_x0007__x000b_ 5 13 5" xfId="2395"/>
    <cellStyle name="_x0007__x000b_ 5 14" xfId="2396"/>
    <cellStyle name="_x0007__x000b_ 5 14 2" xfId="2397"/>
    <cellStyle name="_x0007__x000b_ 5 14 3" xfId="2398"/>
    <cellStyle name="_x0007__x000b_ 5 14 4" xfId="2399"/>
    <cellStyle name="_x0007__x000b_ 5 14 5" xfId="2400"/>
    <cellStyle name="_x0007__x000b_ 5 15" xfId="2401"/>
    <cellStyle name="_x0007__x000b_ 5 15 2" xfId="2402"/>
    <cellStyle name="_x0007__x000b_ 5 15 3" xfId="2403"/>
    <cellStyle name="_x0007__x000b_ 5 15 4" xfId="2404"/>
    <cellStyle name="_x0007__x000b_ 5 15 5" xfId="2405"/>
    <cellStyle name="_x0007__x000b_ 5 16" xfId="2406"/>
    <cellStyle name="_x0007__x000b_ 5 16 2" xfId="2407"/>
    <cellStyle name="_x0007__x000b_ 5 16 3" xfId="2408"/>
    <cellStyle name="_x0007__x000b_ 5 16 4" xfId="2409"/>
    <cellStyle name="_x0007__x000b_ 5 16 5" xfId="2410"/>
    <cellStyle name="_x0007__x000b_ 5 17" xfId="2411"/>
    <cellStyle name="_x0007__x000b_ 5 17 2" xfId="2412"/>
    <cellStyle name="_x0007__x000b_ 5 17 3" xfId="2413"/>
    <cellStyle name="_x0007__x000b_ 5 17 4" xfId="2414"/>
    <cellStyle name="_x0007__x000b_ 5 17 5" xfId="2415"/>
    <cellStyle name="_x0007__x000b_ 5 18" xfId="2416"/>
    <cellStyle name="_x0007__x000b_ 5 18 2" xfId="2417"/>
    <cellStyle name="_x0007__x000b_ 5 18 3" xfId="2418"/>
    <cellStyle name="_x0007__x000b_ 5 18 4" xfId="2419"/>
    <cellStyle name="_x0007__x000b_ 5 18 5" xfId="2420"/>
    <cellStyle name="_x0007__x000b_ 5 19" xfId="2421"/>
    <cellStyle name="_x0007__x000b_ 5 19 2" xfId="2422"/>
    <cellStyle name="_x0007__x000b_ 5 19 3" xfId="2423"/>
    <cellStyle name="_x0007__x000b_ 5 19 4" xfId="2424"/>
    <cellStyle name="_x0007__x000b_ 5 19 5" xfId="2425"/>
    <cellStyle name="_x0007__x000b_ 5 2" xfId="1050"/>
    <cellStyle name="_x0007__x000b_ 5 2 2" xfId="2426"/>
    <cellStyle name="_x0007__x000b_ 5 2 3" xfId="2427"/>
    <cellStyle name="_x0007__x000b_ 5 2 4" xfId="2428"/>
    <cellStyle name="_x0007__x000b_ 5 2 5" xfId="2429"/>
    <cellStyle name="_x0007__x000b_ 5 20" xfId="2430"/>
    <cellStyle name="_x0007__x000b_ 5 20 2" xfId="2431"/>
    <cellStyle name="_x0007__x000b_ 5 20 3" xfId="2432"/>
    <cellStyle name="_x0007__x000b_ 5 20 4" xfId="2433"/>
    <cellStyle name="_x0007__x000b_ 5 20 5" xfId="2434"/>
    <cellStyle name="_x0007__x000b_ 5 21" xfId="2435"/>
    <cellStyle name="_x0007__x000b_ 5 21 2" xfId="2436"/>
    <cellStyle name="_x0007__x000b_ 5 21 3" xfId="2437"/>
    <cellStyle name="_x0007__x000b_ 5 21 4" xfId="2438"/>
    <cellStyle name="_x0007__x000b_ 5 21 5" xfId="2439"/>
    <cellStyle name="_x0007__x000b_ 5 22" xfId="2440"/>
    <cellStyle name="_x0007__x000b_ 5 22 2" xfId="2441"/>
    <cellStyle name="_x0007__x000b_ 5 22 3" xfId="2442"/>
    <cellStyle name="_x0007__x000b_ 5 22 4" xfId="2443"/>
    <cellStyle name="_x0007__x000b_ 5 22 5" xfId="2444"/>
    <cellStyle name="_x0007__x000b_ 5 23" xfId="2445"/>
    <cellStyle name="_x0007__x000b_ 5 23 2" xfId="2446"/>
    <cellStyle name="_x0007__x000b_ 5 23 3" xfId="2447"/>
    <cellStyle name="_x0007__x000b_ 5 23 4" xfId="2448"/>
    <cellStyle name="_x0007__x000b_ 5 23 5" xfId="2449"/>
    <cellStyle name="_x0007__x000b_ 5 24" xfId="2450"/>
    <cellStyle name="_x0007__x000b_ 5 24 2" xfId="2451"/>
    <cellStyle name="_x0007__x000b_ 5 24 3" xfId="2452"/>
    <cellStyle name="_x0007__x000b_ 5 24 4" xfId="2453"/>
    <cellStyle name="_x0007__x000b_ 5 24 5" xfId="2454"/>
    <cellStyle name="_x0007__x000b_ 5 25" xfId="2455"/>
    <cellStyle name="_x0007__x000b_ 5 25 2" xfId="2456"/>
    <cellStyle name="_x0007__x000b_ 5 25 3" xfId="2457"/>
    <cellStyle name="_x0007__x000b_ 5 25 4" xfId="2458"/>
    <cellStyle name="_x0007__x000b_ 5 25 5" xfId="2459"/>
    <cellStyle name="_x0007__x000b_ 5 26" xfId="2460"/>
    <cellStyle name="_x0007__x000b_ 5 26 2" xfId="2461"/>
    <cellStyle name="_x0007__x000b_ 5 26 3" xfId="2462"/>
    <cellStyle name="_x0007__x000b_ 5 26 4" xfId="2463"/>
    <cellStyle name="_x0007__x000b_ 5 26 5" xfId="2464"/>
    <cellStyle name="_x0007__x000b_ 5 27" xfId="2465"/>
    <cellStyle name="_x0007__x000b_ 5 27 2" xfId="2466"/>
    <cellStyle name="_x0007__x000b_ 5 27 3" xfId="2467"/>
    <cellStyle name="_x0007__x000b_ 5 27 4" xfId="2468"/>
    <cellStyle name="_x0007__x000b_ 5 27 5" xfId="2469"/>
    <cellStyle name="_x0007__x000b_ 5 28" xfId="2470"/>
    <cellStyle name="_x0007__x000b_ 5 28 2" xfId="2471"/>
    <cellStyle name="_x0007__x000b_ 5 28 3" xfId="2472"/>
    <cellStyle name="_x0007__x000b_ 5 28 4" xfId="2473"/>
    <cellStyle name="_x0007__x000b_ 5 28 5" xfId="2474"/>
    <cellStyle name="_x0007__x000b_ 5 29" xfId="2475"/>
    <cellStyle name="_x0007__x000b_ 5 29 2" xfId="2476"/>
    <cellStyle name="_x0007__x000b_ 5 29 3" xfId="2477"/>
    <cellStyle name="_x0007__x000b_ 5 29 4" xfId="2478"/>
    <cellStyle name="_x0007__x000b_ 5 29 5" xfId="2479"/>
    <cellStyle name="_x0007__x000b_ 5 3" xfId="2480"/>
    <cellStyle name="_x0007__x000b_ 5 3 2" xfId="2481"/>
    <cellStyle name="_x0007__x000b_ 5 3 3" xfId="2482"/>
    <cellStyle name="_x0007__x000b_ 5 3 4" xfId="2483"/>
    <cellStyle name="_x0007__x000b_ 5 3 5" xfId="2484"/>
    <cellStyle name="_x0007__x000b_ 5 30" xfId="2485"/>
    <cellStyle name="_x0007__x000b_ 5 30 2" xfId="2486"/>
    <cellStyle name="_x0007__x000b_ 5 30 3" xfId="2487"/>
    <cellStyle name="_x0007__x000b_ 5 30 4" xfId="2488"/>
    <cellStyle name="_x0007__x000b_ 5 30 5" xfId="2489"/>
    <cellStyle name="_x0007__x000b_ 5 31" xfId="2490"/>
    <cellStyle name="_x0007__x000b_ 5 31 2" xfId="2491"/>
    <cellStyle name="_x0007__x000b_ 5 31 3" xfId="2492"/>
    <cellStyle name="_x0007__x000b_ 5 31 4" xfId="2493"/>
    <cellStyle name="_x0007__x000b_ 5 31 5" xfId="2494"/>
    <cellStyle name="_x0007__x000b_ 5 32" xfId="2495"/>
    <cellStyle name="_x0007__x000b_ 5 32 2" xfId="2496"/>
    <cellStyle name="_x0007__x000b_ 5 32 3" xfId="2497"/>
    <cellStyle name="_x0007__x000b_ 5 32 4" xfId="2498"/>
    <cellStyle name="_x0007__x000b_ 5 32 5" xfId="2499"/>
    <cellStyle name="_x0007__x000b_ 5 33" xfId="2500"/>
    <cellStyle name="_x0007__x000b_ 5 33 2" xfId="2501"/>
    <cellStyle name="_x0007__x000b_ 5 33 3" xfId="2502"/>
    <cellStyle name="_x0007__x000b_ 5 33 4" xfId="2503"/>
    <cellStyle name="_x0007__x000b_ 5 33 5" xfId="2504"/>
    <cellStyle name="_x0007__x000b_ 5 34" xfId="2505"/>
    <cellStyle name="_x0007__x000b_ 5 34 2" xfId="2506"/>
    <cellStyle name="_x0007__x000b_ 5 34 3" xfId="2507"/>
    <cellStyle name="_x0007__x000b_ 5 34 4" xfId="2508"/>
    <cellStyle name="_x0007__x000b_ 5 34 5" xfId="2509"/>
    <cellStyle name="_x0007__x000b_ 5 35" xfId="2510"/>
    <cellStyle name="_x0007__x000b_ 5 35 2" xfId="2511"/>
    <cellStyle name="_x0007__x000b_ 5 35 3" xfId="2512"/>
    <cellStyle name="_x0007__x000b_ 5 35 4" xfId="2513"/>
    <cellStyle name="_x0007__x000b_ 5 35 5" xfId="2514"/>
    <cellStyle name="_x0007__x000b_ 5 36" xfId="2515"/>
    <cellStyle name="_x0007__x000b_ 5 36 2" xfId="2516"/>
    <cellStyle name="_x0007__x000b_ 5 36 3" xfId="2517"/>
    <cellStyle name="_x0007__x000b_ 5 36 4" xfId="2518"/>
    <cellStyle name="_x0007__x000b_ 5 36 5" xfId="2519"/>
    <cellStyle name="_x0007__x000b_ 5 37" xfId="2520"/>
    <cellStyle name="_x0007__x000b_ 5 37 2" xfId="2521"/>
    <cellStyle name="_x0007__x000b_ 5 37 3" xfId="2522"/>
    <cellStyle name="_x0007__x000b_ 5 37 4" xfId="2523"/>
    <cellStyle name="_x0007__x000b_ 5 37 5" xfId="2524"/>
    <cellStyle name="_x0007__x000b_ 5 38" xfId="2525"/>
    <cellStyle name="_x0007__x000b_ 5 38 2" xfId="2526"/>
    <cellStyle name="_x0007__x000b_ 5 38 3" xfId="2527"/>
    <cellStyle name="_x0007__x000b_ 5 38 4" xfId="2528"/>
    <cellStyle name="_x0007__x000b_ 5 38 5" xfId="2529"/>
    <cellStyle name="_x0007__x000b_ 5 39" xfId="2530"/>
    <cellStyle name="_x0007__x000b_ 5 39 2" xfId="2531"/>
    <cellStyle name="_x0007__x000b_ 5 39 3" xfId="2532"/>
    <cellStyle name="_x0007__x000b_ 5 39 4" xfId="2533"/>
    <cellStyle name="_x0007__x000b_ 5 39 5" xfId="2534"/>
    <cellStyle name="_x0007__x000b_ 5 4" xfId="2535"/>
    <cellStyle name="_x0007__x000b_ 5 4 2" xfId="2536"/>
    <cellStyle name="_x0007__x000b_ 5 4 3" xfId="2537"/>
    <cellStyle name="_x0007__x000b_ 5 4 4" xfId="2538"/>
    <cellStyle name="_x0007__x000b_ 5 4 5" xfId="2539"/>
    <cellStyle name="_x0007__x000b_ 5 40" xfId="2540"/>
    <cellStyle name="_x0007__x000b_ 5 40 2" xfId="2541"/>
    <cellStyle name="_x0007__x000b_ 5 40 3" xfId="2542"/>
    <cellStyle name="_x0007__x000b_ 5 40 4" xfId="2543"/>
    <cellStyle name="_x0007__x000b_ 5 40 5" xfId="2544"/>
    <cellStyle name="_x0007__x000b_ 5 41" xfId="2545"/>
    <cellStyle name="_x0007__x000b_ 5 41 2" xfId="2546"/>
    <cellStyle name="_x0007__x000b_ 5 41 3" xfId="2547"/>
    <cellStyle name="_x0007__x000b_ 5 41 4" xfId="2548"/>
    <cellStyle name="_x0007__x000b_ 5 41 5" xfId="2549"/>
    <cellStyle name="_x0007__x000b_ 5 42" xfId="2550"/>
    <cellStyle name="_x0007__x000b_ 5 42 2" xfId="2551"/>
    <cellStyle name="_x0007__x000b_ 5 42 3" xfId="2552"/>
    <cellStyle name="_x0007__x000b_ 5 42 4" xfId="2553"/>
    <cellStyle name="_x0007__x000b_ 5 42 5" xfId="2554"/>
    <cellStyle name="_x0007__x000b_ 5 43" xfId="2555"/>
    <cellStyle name="_x0007__x000b_ 5 43 2" xfId="2556"/>
    <cellStyle name="_x0007__x000b_ 5 43 3" xfId="2557"/>
    <cellStyle name="_x0007__x000b_ 5 43 4" xfId="2558"/>
    <cellStyle name="_x0007__x000b_ 5 43 5" xfId="2559"/>
    <cellStyle name="_x0007__x000b_ 5 44" xfId="2560"/>
    <cellStyle name="_x0007__x000b_ 5 44 2" xfId="2561"/>
    <cellStyle name="_x0007__x000b_ 5 44 3" xfId="2562"/>
    <cellStyle name="_x0007__x000b_ 5 44 4" xfId="2563"/>
    <cellStyle name="_x0007__x000b_ 5 44 5" xfId="2564"/>
    <cellStyle name="_x0007__x000b_ 5 45" xfId="2565"/>
    <cellStyle name="_x0007__x000b_ 5 45 2" xfId="2566"/>
    <cellStyle name="_x0007__x000b_ 5 45 3" xfId="2567"/>
    <cellStyle name="_x0007__x000b_ 5 45 4" xfId="2568"/>
    <cellStyle name="_x0007__x000b_ 5 45 5" xfId="2569"/>
    <cellStyle name="_x0007__x000b_ 5 46" xfId="2570"/>
    <cellStyle name="_x0007__x000b_ 5 46 2" xfId="2571"/>
    <cellStyle name="_x0007__x000b_ 5 46 3" xfId="2572"/>
    <cellStyle name="_x0007__x000b_ 5 46 4" xfId="2573"/>
    <cellStyle name="_x0007__x000b_ 5 46 5" xfId="2574"/>
    <cellStyle name="_x0007__x000b_ 5 47" xfId="2575"/>
    <cellStyle name="_x0007__x000b_ 5 47 2" xfId="2576"/>
    <cellStyle name="_x0007__x000b_ 5 47 3" xfId="2577"/>
    <cellStyle name="_x0007__x000b_ 5 47 4" xfId="2578"/>
    <cellStyle name="_x0007__x000b_ 5 47 5" xfId="2579"/>
    <cellStyle name="_x0007__x000b_ 5 48" xfId="2580"/>
    <cellStyle name="_x0007__x000b_ 5 48 2" xfId="2581"/>
    <cellStyle name="_x0007__x000b_ 5 48 3" xfId="2582"/>
    <cellStyle name="_x0007__x000b_ 5 48 4" xfId="2583"/>
    <cellStyle name="_x0007__x000b_ 5 48 5" xfId="2584"/>
    <cellStyle name="_x0007__x000b_ 5 49" xfId="2585"/>
    <cellStyle name="_x0007__x000b_ 5 49 2" xfId="2586"/>
    <cellStyle name="_x0007__x000b_ 5 49 3" xfId="2587"/>
    <cellStyle name="_x0007__x000b_ 5 49 4" xfId="2588"/>
    <cellStyle name="_x0007__x000b_ 5 49 5" xfId="2589"/>
    <cellStyle name="_x0007__x000b_ 5 5" xfId="2590"/>
    <cellStyle name="_x0007__x000b_ 5 5 2" xfId="2591"/>
    <cellStyle name="_x0007__x000b_ 5 5 3" xfId="2592"/>
    <cellStyle name="_x0007__x000b_ 5 5 4" xfId="2593"/>
    <cellStyle name="_x0007__x000b_ 5 5 5" xfId="2594"/>
    <cellStyle name="_x0007__x000b_ 5 50" xfId="2595"/>
    <cellStyle name="_x0007__x000b_ 5 50 2" xfId="2596"/>
    <cellStyle name="_x0007__x000b_ 5 50 3" xfId="2597"/>
    <cellStyle name="_x0007__x000b_ 5 50 4" xfId="2598"/>
    <cellStyle name="_x0007__x000b_ 5 50 5" xfId="2599"/>
    <cellStyle name="_x0007__x000b_ 5 51" xfId="2600"/>
    <cellStyle name="_x0007__x000b_ 5 51 2" xfId="2601"/>
    <cellStyle name="_x0007__x000b_ 5 51 3" xfId="2602"/>
    <cellStyle name="_x0007__x000b_ 5 51 4" xfId="2603"/>
    <cellStyle name="_x0007__x000b_ 5 51 5" xfId="2604"/>
    <cellStyle name="_x0007__x000b_ 5 52" xfId="2605"/>
    <cellStyle name="_x0007__x000b_ 5 52 2" xfId="2606"/>
    <cellStyle name="_x0007__x000b_ 5 52 3" xfId="2607"/>
    <cellStyle name="_x0007__x000b_ 5 52 4" xfId="2608"/>
    <cellStyle name="_x0007__x000b_ 5 52 5" xfId="2609"/>
    <cellStyle name="_x0007__x000b_ 5 53" xfId="2610"/>
    <cellStyle name="_x0007__x000b_ 5 53 2" xfId="2611"/>
    <cellStyle name="_x0007__x000b_ 5 53 3" xfId="2612"/>
    <cellStyle name="_x0007__x000b_ 5 53 4" xfId="2613"/>
    <cellStyle name="_x0007__x000b_ 5 53 5" xfId="2614"/>
    <cellStyle name="_x0007__x000b_ 5 54" xfId="2615"/>
    <cellStyle name="_x0007__x000b_ 5 55" xfId="2616"/>
    <cellStyle name="_x0007__x000b_ 5 56" xfId="2617"/>
    <cellStyle name="_x0007__x000b_ 5 57" xfId="2618"/>
    <cellStyle name="_x0007__x000b_ 5 58" xfId="2619"/>
    <cellStyle name="_x0007__x000b_ 5 6" xfId="2620"/>
    <cellStyle name="_x0007__x000b_ 5 6 2" xfId="2621"/>
    <cellStyle name="_x0007__x000b_ 5 6 3" xfId="2622"/>
    <cellStyle name="_x0007__x000b_ 5 6 4" xfId="2623"/>
    <cellStyle name="_x0007__x000b_ 5 6 5" xfId="2624"/>
    <cellStyle name="_x0007__x000b_ 5 7" xfId="2625"/>
    <cellStyle name="_x0007__x000b_ 5 7 2" xfId="2626"/>
    <cellStyle name="_x0007__x000b_ 5 7 3" xfId="2627"/>
    <cellStyle name="_x0007__x000b_ 5 7 4" xfId="2628"/>
    <cellStyle name="_x0007__x000b_ 5 7 5" xfId="2629"/>
    <cellStyle name="_x0007__x000b_ 5 8" xfId="2630"/>
    <cellStyle name="_x0007__x000b_ 5 8 2" xfId="2631"/>
    <cellStyle name="_x0007__x000b_ 5 8 3" xfId="2632"/>
    <cellStyle name="_x0007__x000b_ 5 8 4" xfId="2633"/>
    <cellStyle name="_x0007__x000b_ 5 8 5" xfId="2634"/>
    <cellStyle name="_x0007__x000b_ 5 9" xfId="2635"/>
    <cellStyle name="_x0007__x000b_ 5 9 2" xfId="2636"/>
    <cellStyle name="_x0007__x000b_ 5 9 3" xfId="2637"/>
    <cellStyle name="_x0007__x000b_ 5 9 4" xfId="2638"/>
    <cellStyle name="_x0007__x000b_ 5 9 5" xfId="2639"/>
    <cellStyle name="_x0007__x000b_ 50" xfId="2640"/>
    <cellStyle name="_x0007__x000b_ 50 2" xfId="2641"/>
    <cellStyle name="_x0007__x000b_ 50 3" xfId="2642"/>
    <cellStyle name="_x0007__x000b_ 50 4" xfId="2643"/>
    <cellStyle name="_x0007__x000b_ 50 5" xfId="2644"/>
    <cellStyle name="_x0007__x000b_ 51" xfId="2645"/>
    <cellStyle name="_x0007__x000b_ 51 2" xfId="2646"/>
    <cellStyle name="_x0007__x000b_ 51 3" xfId="2647"/>
    <cellStyle name="_x0007__x000b_ 51 4" xfId="2648"/>
    <cellStyle name="_x0007__x000b_ 51 5" xfId="2649"/>
    <cellStyle name="_x0007__x000b_ 52" xfId="2650"/>
    <cellStyle name="_x0007__x000b_ 52 2" xfId="2651"/>
    <cellStyle name="_x0007__x000b_ 52 3" xfId="2652"/>
    <cellStyle name="_x0007__x000b_ 52 4" xfId="2653"/>
    <cellStyle name="_x0007__x000b_ 52 5" xfId="2654"/>
    <cellStyle name="_x0007__x000b_ 53" xfId="2655"/>
    <cellStyle name="_x0007__x000b_ 53 2" xfId="2656"/>
    <cellStyle name="_x0007__x000b_ 53 3" xfId="2657"/>
    <cellStyle name="_x0007__x000b_ 53 4" xfId="2658"/>
    <cellStyle name="_x0007__x000b_ 53 5" xfId="2659"/>
    <cellStyle name="_x0007__x000b_ 54" xfId="2660"/>
    <cellStyle name="_x0007__x000b_ 54 2" xfId="2661"/>
    <cellStyle name="_x0007__x000b_ 54 3" xfId="2662"/>
    <cellStyle name="_x0007__x000b_ 54 4" xfId="2663"/>
    <cellStyle name="_x0007__x000b_ 54 5" xfId="2664"/>
    <cellStyle name="_x0007__x000b_ 55" xfId="2665"/>
    <cellStyle name="_x0007__x000b_ 55 2" xfId="2666"/>
    <cellStyle name="_x0007__x000b_ 55 3" xfId="2667"/>
    <cellStyle name="_x0007__x000b_ 55 4" xfId="2668"/>
    <cellStyle name="_x0007__x000b_ 55 5" xfId="2669"/>
    <cellStyle name="_x0007__x000b_ 56" xfId="2670"/>
    <cellStyle name="_x0007__x000b_ 56 2" xfId="2671"/>
    <cellStyle name="_x0007__x000b_ 56 3" xfId="2672"/>
    <cellStyle name="_x0007__x000b_ 56 4" xfId="2673"/>
    <cellStyle name="_x0007__x000b_ 56 5" xfId="2674"/>
    <cellStyle name="_x0007__x000b_ 57" xfId="2675"/>
    <cellStyle name="_x0007__x000b_ 57 2" xfId="2676"/>
    <cellStyle name="_x0007__x000b_ 57 3" xfId="2677"/>
    <cellStyle name="_x0007__x000b_ 57 4" xfId="2678"/>
    <cellStyle name="_x0007__x000b_ 57 5" xfId="2679"/>
    <cellStyle name="_x0007__x000b_ 58" xfId="2680"/>
    <cellStyle name="_x0007__x000b_ 58 2" xfId="2681"/>
    <cellStyle name="_x0007__x000b_ 58 3" xfId="2682"/>
    <cellStyle name="_x0007__x000b_ 58 4" xfId="2683"/>
    <cellStyle name="_x0007__x000b_ 58 5" xfId="2684"/>
    <cellStyle name="_x0007__x000b_ 59" xfId="2685"/>
    <cellStyle name="_x0007__x000b_ 59 2" xfId="2686"/>
    <cellStyle name="_x0007__x000b_ 59 3" xfId="2687"/>
    <cellStyle name="_x0007__x000b_ 59 4" xfId="2688"/>
    <cellStyle name="_x0007__x000b_ 59 5" xfId="2689"/>
    <cellStyle name="_x0007__x000b_ 6" xfId="1051"/>
    <cellStyle name="_x0007__x000b_ 6 10" xfId="2690"/>
    <cellStyle name="_x0007__x000b_ 6 10 2" xfId="2691"/>
    <cellStyle name="_x0007__x000b_ 6 10 3" xfId="2692"/>
    <cellStyle name="_x0007__x000b_ 6 10 4" xfId="2693"/>
    <cellStyle name="_x0007__x000b_ 6 10 5" xfId="2694"/>
    <cellStyle name="_x0007__x000b_ 6 11" xfId="2695"/>
    <cellStyle name="_x0007__x000b_ 6 11 2" xfId="2696"/>
    <cellStyle name="_x0007__x000b_ 6 11 3" xfId="2697"/>
    <cellStyle name="_x0007__x000b_ 6 11 4" xfId="2698"/>
    <cellStyle name="_x0007__x000b_ 6 11 5" xfId="2699"/>
    <cellStyle name="_x0007__x000b_ 6 12" xfId="2700"/>
    <cellStyle name="_x0007__x000b_ 6 12 2" xfId="2701"/>
    <cellStyle name="_x0007__x000b_ 6 12 3" xfId="2702"/>
    <cellStyle name="_x0007__x000b_ 6 12 4" xfId="2703"/>
    <cellStyle name="_x0007__x000b_ 6 12 5" xfId="2704"/>
    <cellStyle name="_x0007__x000b_ 6 13" xfId="2705"/>
    <cellStyle name="_x0007__x000b_ 6 13 2" xfId="2706"/>
    <cellStyle name="_x0007__x000b_ 6 13 3" xfId="2707"/>
    <cellStyle name="_x0007__x000b_ 6 13 4" xfId="2708"/>
    <cellStyle name="_x0007__x000b_ 6 13 5" xfId="2709"/>
    <cellStyle name="_x0007__x000b_ 6 14" xfId="2710"/>
    <cellStyle name="_x0007__x000b_ 6 14 2" xfId="2711"/>
    <cellStyle name="_x0007__x000b_ 6 14 3" xfId="2712"/>
    <cellStyle name="_x0007__x000b_ 6 14 4" xfId="2713"/>
    <cellStyle name="_x0007__x000b_ 6 14 5" xfId="2714"/>
    <cellStyle name="_x0007__x000b_ 6 15" xfId="2715"/>
    <cellStyle name="_x0007__x000b_ 6 15 2" xfId="2716"/>
    <cellStyle name="_x0007__x000b_ 6 15 3" xfId="2717"/>
    <cellStyle name="_x0007__x000b_ 6 15 4" xfId="2718"/>
    <cellStyle name="_x0007__x000b_ 6 15 5" xfId="2719"/>
    <cellStyle name="_x0007__x000b_ 6 16" xfId="2720"/>
    <cellStyle name="_x0007__x000b_ 6 16 2" xfId="2721"/>
    <cellStyle name="_x0007__x000b_ 6 16 3" xfId="2722"/>
    <cellStyle name="_x0007__x000b_ 6 16 4" xfId="2723"/>
    <cellStyle name="_x0007__x000b_ 6 16 5" xfId="2724"/>
    <cellStyle name="_x0007__x000b_ 6 17" xfId="2725"/>
    <cellStyle name="_x0007__x000b_ 6 17 2" xfId="2726"/>
    <cellStyle name="_x0007__x000b_ 6 17 3" xfId="2727"/>
    <cellStyle name="_x0007__x000b_ 6 17 4" xfId="2728"/>
    <cellStyle name="_x0007__x000b_ 6 17 5" xfId="2729"/>
    <cellStyle name="_x0007__x000b_ 6 18" xfId="2730"/>
    <cellStyle name="_x0007__x000b_ 6 18 2" xfId="2731"/>
    <cellStyle name="_x0007__x000b_ 6 18 3" xfId="2732"/>
    <cellStyle name="_x0007__x000b_ 6 18 4" xfId="2733"/>
    <cellStyle name="_x0007__x000b_ 6 18 5" xfId="2734"/>
    <cellStyle name="_x0007__x000b_ 6 19" xfId="2735"/>
    <cellStyle name="_x0007__x000b_ 6 19 2" xfId="2736"/>
    <cellStyle name="_x0007__x000b_ 6 19 3" xfId="2737"/>
    <cellStyle name="_x0007__x000b_ 6 19 4" xfId="2738"/>
    <cellStyle name="_x0007__x000b_ 6 19 5" xfId="2739"/>
    <cellStyle name="_x0007__x000b_ 6 2" xfId="1361"/>
    <cellStyle name="_x0007__x000b_ 6 2 2" xfId="2740"/>
    <cellStyle name="_x0007__x000b_ 6 2 3" xfId="2741"/>
    <cellStyle name="_x0007__x000b_ 6 2 4" xfId="2742"/>
    <cellStyle name="_x0007__x000b_ 6 2 5" xfId="2743"/>
    <cellStyle name="_x0007__x000b_ 6 20" xfId="2744"/>
    <cellStyle name="_x0007__x000b_ 6 20 2" xfId="2745"/>
    <cellStyle name="_x0007__x000b_ 6 20 3" xfId="2746"/>
    <cellStyle name="_x0007__x000b_ 6 20 4" xfId="2747"/>
    <cellStyle name="_x0007__x000b_ 6 20 5" xfId="2748"/>
    <cellStyle name="_x0007__x000b_ 6 21" xfId="2749"/>
    <cellStyle name="_x0007__x000b_ 6 21 2" xfId="2750"/>
    <cellStyle name="_x0007__x000b_ 6 21 3" xfId="2751"/>
    <cellStyle name="_x0007__x000b_ 6 21 4" xfId="2752"/>
    <cellStyle name="_x0007__x000b_ 6 21 5" xfId="2753"/>
    <cellStyle name="_x0007__x000b_ 6 22" xfId="2754"/>
    <cellStyle name="_x0007__x000b_ 6 22 2" xfId="2755"/>
    <cellStyle name="_x0007__x000b_ 6 22 3" xfId="2756"/>
    <cellStyle name="_x0007__x000b_ 6 22 4" xfId="2757"/>
    <cellStyle name="_x0007__x000b_ 6 22 5" xfId="2758"/>
    <cellStyle name="_x0007__x000b_ 6 23" xfId="2759"/>
    <cellStyle name="_x0007__x000b_ 6 23 2" xfId="2760"/>
    <cellStyle name="_x0007__x000b_ 6 23 3" xfId="2761"/>
    <cellStyle name="_x0007__x000b_ 6 23 4" xfId="2762"/>
    <cellStyle name="_x0007__x000b_ 6 23 5" xfId="2763"/>
    <cellStyle name="_x0007__x000b_ 6 24" xfId="2764"/>
    <cellStyle name="_x0007__x000b_ 6 24 2" xfId="2765"/>
    <cellStyle name="_x0007__x000b_ 6 24 3" xfId="2766"/>
    <cellStyle name="_x0007__x000b_ 6 24 4" xfId="2767"/>
    <cellStyle name="_x0007__x000b_ 6 24 5" xfId="2768"/>
    <cellStyle name="_x0007__x000b_ 6 25" xfId="2769"/>
    <cellStyle name="_x0007__x000b_ 6 25 2" xfId="2770"/>
    <cellStyle name="_x0007__x000b_ 6 25 3" xfId="2771"/>
    <cellStyle name="_x0007__x000b_ 6 25 4" xfId="2772"/>
    <cellStyle name="_x0007__x000b_ 6 25 5" xfId="2773"/>
    <cellStyle name="_x0007__x000b_ 6 26" xfId="2774"/>
    <cellStyle name="_x0007__x000b_ 6 26 2" xfId="2775"/>
    <cellStyle name="_x0007__x000b_ 6 26 3" xfId="2776"/>
    <cellStyle name="_x0007__x000b_ 6 26 4" xfId="2777"/>
    <cellStyle name="_x0007__x000b_ 6 26 5" xfId="2778"/>
    <cellStyle name="_x0007__x000b_ 6 27" xfId="2779"/>
    <cellStyle name="_x0007__x000b_ 6 27 2" xfId="2780"/>
    <cellStyle name="_x0007__x000b_ 6 27 3" xfId="2781"/>
    <cellStyle name="_x0007__x000b_ 6 27 4" xfId="2782"/>
    <cellStyle name="_x0007__x000b_ 6 27 5" xfId="2783"/>
    <cellStyle name="_x0007__x000b_ 6 28" xfId="2784"/>
    <cellStyle name="_x0007__x000b_ 6 28 2" xfId="2785"/>
    <cellStyle name="_x0007__x000b_ 6 28 3" xfId="2786"/>
    <cellStyle name="_x0007__x000b_ 6 28 4" xfId="2787"/>
    <cellStyle name="_x0007__x000b_ 6 28 5" xfId="2788"/>
    <cellStyle name="_x0007__x000b_ 6 29" xfId="2789"/>
    <cellStyle name="_x0007__x000b_ 6 29 2" xfId="2790"/>
    <cellStyle name="_x0007__x000b_ 6 29 3" xfId="2791"/>
    <cellStyle name="_x0007__x000b_ 6 29 4" xfId="2792"/>
    <cellStyle name="_x0007__x000b_ 6 29 5" xfId="2793"/>
    <cellStyle name="_x0007__x000b_ 6 3" xfId="2794"/>
    <cellStyle name="_x0007__x000b_ 6 3 2" xfId="2795"/>
    <cellStyle name="_x0007__x000b_ 6 3 3" xfId="2796"/>
    <cellStyle name="_x0007__x000b_ 6 3 4" xfId="2797"/>
    <cellStyle name="_x0007__x000b_ 6 3 5" xfId="2798"/>
    <cellStyle name="_x0007__x000b_ 6 30" xfId="2799"/>
    <cellStyle name="_x0007__x000b_ 6 30 2" xfId="2800"/>
    <cellStyle name="_x0007__x000b_ 6 30 3" xfId="2801"/>
    <cellStyle name="_x0007__x000b_ 6 30 4" xfId="2802"/>
    <cellStyle name="_x0007__x000b_ 6 30 5" xfId="2803"/>
    <cellStyle name="_x0007__x000b_ 6 31" xfId="2804"/>
    <cellStyle name="_x0007__x000b_ 6 31 2" xfId="2805"/>
    <cellStyle name="_x0007__x000b_ 6 31 3" xfId="2806"/>
    <cellStyle name="_x0007__x000b_ 6 31 4" xfId="2807"/>
    <cellStyle name="_x0007__x000b_ 6 31 5" xfId="2808"/>
    <cellStyle name="_x0007__x000b_ 6 32" xfId="2809"/>
    <cellStyle name="_x0007__x000b_ 6 32 2" xfId="2810"/>
    <cellStyle name="_x0007__x000b_ 6 32 3" xfId="2811"/>
    <cellStyle name="_x0007__x000b_ 6 32 4" xfId="2812"/>
    <cellStyle name="_x0007__x000b_ 6 32 5" xfId="2813"/>
    <cellStyle name="_x0007__x000b_ 6 33" xfId="2814"/>
    <cellStyle name="_x0007__x000b_ 6 33 2" xfId="2815"/>
    <cellStyle name="_x0007__x000b_ 6 33 3" xfId="2816"/>
    <cellStyle name="_x0007__x000b_ 6 33 4" xfId="2817"/>
    <cellStyle name="_x0007__x000b_ 6 33 5" xfId="2818"/>
    <cellStyle name="_x0007__x000b_ 6 34" xfId="2819"/>
    <cellStyle name="_x0007__x000b_ 6 34 2" xfId="2820"/>
    <cellStyle name="_x0007__x000b_ 6 34 3" xfId="2821"/>
    <cellStyle name="_x0007__x000b_ 6 34 4" xfId="2822"/>
    <cellStyle name="_x0007__x000b_ 6 34 5" xfId="2823"/>
    <cellStyle name="_x0007__x000b_ 6 35" xfId="2824"/>
    <cellStyle name="_x0007__x000b_ 6 35 2" xfId="2825"/>
    <cellStyle name="_x0007__x000b_ 6 35 3" xfId="2826"/>
    <cellStyle name="_x0007__x000b_ 6 35 4" xfId="2827"/>
    <cellStyle name="_x0007__x000b_ 6 35 5" xfId="2828"/>
    <cellStyle name="_x0007__x000b_ 6 36" xfId="2829"/>
    <cellStyle name="_x0007__x000b_ 6 36 2" xfId="2830"/>
    <cellStyle name="_x0007__x000b_ 6 36 3" xfId="2831"/>
    <cellStyle name="_x0007__x000b_ 6 36 4" xfId="2832"/>
    <cellStyle name="_x0007__x000b_ 6 36 5" xfId="2833"/>
    <cellStyle name="_x0007__x000b_ 6 37" xfId="2834"/>
    <cellStyle name="_x0007__x000b_ 6 37 2" xfId="2835"/>
    <cellStyle name="_x0007__x000b_ 6 37 3" xfId="2836"/>
    <cellStyle name="_x0007__x000b_ 6 37 4" xfId="2837"/>
    <cellStyle name="_x0007__x000b_ 6 37 5" xfId="2838"/>
    <cellStyle name="_x0007__x000b_ 6 38" xfId="2839"/>
    <cellStyle name="_x0007__x000b_ 6 38 2" xfId="2840"/>
    <cellStyle name="_x0007__x000b_ 6 38 3" xfId="2841"/>
    <cellStyle name="_x0007__x000b_ 6 38 4" xfId="2842"/>
    <cellStyle name="_x0007__x000b_ 6 38 5" xfId="2843"/>
    <cellStyle name="_x0007__x000b_ 6 39" xfId="2844"/>
    <cellStyle name="_x0007__x000b_ 6 39 2" xfId="2845"/>
    <cellStyle name="_x0007__x000b_ 6 39 3" xfId="2846"/>
    <cellStyle name="_x0007__x000b_ 6 39 4" xfId="2847"/>
    <cellStyle name="_x0007__x000b_ 6 39 5" xfId="2848"/>
    <cellStyle name="_x0007__x000b_ 6 4" xfId="2849"/>
    <cellStyle name="_x0007__x000b_ 6 4 2" xfId="2850"/>
    <cellStyle name="_x0007__x000b_ 6 4 3" xfId="2851"/>
    <cellStyle name="_x0007__x000b_ 6 4 4" xfId="2852"/>
    <cellStyle name="_x0007__x000b_ 6 4 5" xfId="2853"/>
    <cellStyle name="_x0007__x000b_ 6 40" xfId="2854"/>
    <cellStyle name="_x0007__x000b_ 6 40 2" xfId="2855"/>
    <cellStyle name="_x0007__x000b_ 6 40 3" xfId="2856"/>
    <cellStyle name="_x0007__x000b_ 6 40 4" xfId="2857"/>
    <cellStyle name="_x0007__x000b_ 6 40 5" xfId="2858"/>
    <cellStyle name="_x0007__x000b_ 6 41" xfId="2859"/>
    <cellStyle name="_x0007__x000b_ 6 41 2" xfId="2860"/>
    <cellStyle name="_x0007__x000b_ 6 41 3" xfId="2861"/>
    <cellStyle name="_x0007__x000b_ 6 41 4" xfId="2862"/>
    <cellStyle name="_x0007__x000b_ 6 41 5" xfId="2863"/>
    <cellStyle name="_x0007__x000b_ 6 42" xfId="2864"/>
    <cellStyle name="_x0007__x000b_ 6 42 2" xfId="2865"/>
    <cellStyle name="_x0007__x000b_ 6 42 3" xfId="2866"/>
    <cellStyle name="_x0007__x000b_ 6 42 4" xfId="2867"/>
    <cellStyle name="_x0007__x000b_ 6 42 5" xfId="2868"/>
    <cellStyle name="_x0007__x000b_ 6 43" xfId="2869"/>
    <cellStyle name="_x0007__x000b_ 6 43 2" xfId="2870"/>
    <cellStyle name="_x0007__x000b_ 6 43 3" xfId="2871"/>
    <cellStyle name="_x0007__x000b_ 6 43 4" xfId="2872"/>
    <cellStyle name="_x0007__x000b_ 6 43 5" xfId="2873"/>
    <cellStyle name="_x0007__x000b_ 6 44" xfId="2874"/>
    <cellStyle name="_x0007__x000b_ 6 44 2" xfId="2875"/>
    <cellStyle name="_x0007__x000b_ 6 44 3" xfId="2876"/>
    <cellStyle name="_x0007__x000b_ 6 44 4" xfId="2877"/>
    <cellStyle name="_x0007__x000b_ 6 44 5" xfId="2878"/>
    <cellStyle name="_x0007__x000b_ 6 45" xfId="2879"/>
    <cellStyle name="_x0007__x000b_ 6 45 2" xfId="2880"/>
    <cellStyle name="_x0007__x000b_ 6 45 3" xfId="2881"/>
    <cellStyle name="_x0007__x000b_ 6 45 4" xfId="2882"/>
    <cellStyle name="_x0007__x000b_ 6 45 5" xfId="2883"/>
    <cellStyle name="_x0007__x000b_ 6 46" xfId="2884"/>
    <cellStyle name="_x0007__x000b_ 6 46 2" xfId="2885"/>
    <cellStyle name="_x0007__x000b_ 6 46 3" xfId="2886"/>
    <cellStyle name="_x0007__x000b_ 6 46 4" xfId="2887"/>
    <cellStyle name="_x0007__x000b_ 6 46 5" xfId="2888"/>
    <cellStyle name="_x0007__x000b_ 6 47" xfId="2889"/>
    <cellStyle name="_x0007__x000b_ 6 47 2" xfId="2890"/>
    <cellStyle name="_x0007__x000b_ 6 47 3" xfId="2891"/>
    <cellStyle name="_x0007__x000b_ 6 47 4" xfId="2892"/>
    <cellStyle name="_x0007__x000b_ 6 47 5" xfId="2893"/>
    <cellStyle name="_x0007__x000b_ 6 48" xfId="2894"/>
    <cellStyle name="_x0007__x000b_ 6 48 2" xfId="2895"/>
    <cellStyle name="_x0007__x000b_ 6 48 3" xfId="2896"/>
    <cellStyle name="_x0007__x000b_ 6 48 4" xfId="2897"/>
    <cellStyle name="_x0007__x000b_ 6 48 5" xfId="2898"/>
    <cellStyle name="_x0007__x000b_ 6 49" xfId="2899"/>
    <cellStyle name="_x0007__x000b_ 6 49 2" xfId="2900"/>
    <cellStyle name="_x0007__x000b_ 6 49 3" xfId="2901"/>
    <cellStyle name="_x0007__x000b_ 6 49 4" xfId="2902"/>
    <cellStyle name="_x0007__x000b_ 6 49 5" xfId="2903"/>
    <cellStyle name="_x0007__x000b_ 6 5" xfId="2904"/>
    <cellStyle name="_x0007__x000b_ 6 5 2" xfId="2905"/>
    <cellStyle name="_x0007__x000b_ 6 5 3" xfId="2906"/>
    <cellStyle name="_x0007__x000b_ 6 5 4" xfId="2907"/>
    <cellStyle name="_x0007__x000b_ 6 5 5" xfId="2908"/>
    <cellStyle name="_x0007__x000b_ 6 50" xfId="2909"/>
    <cellStyle name="_x0007__x000b_ 6 50 2" xfId="2910"/>
    <cellStyle name="_x0007__x000b_ 6 50 3" xfId="2911"/>
    <cellStyle name="_x0007__x000b_ 6 50 4" xfId="2912"/>
    <cellStyle name="_x0007__x000b_ 6 50 5" xfId="2913"/>
    <cellStyle name="_x0007__x000b_ 6 51" xfId="2914"/>
    <cellStyle name="_x0007__x000b_ 6 51 2" xfId="2915"/>
    <cellStyle name="_x0007__x000b_ 6 51 3" xfId="2916"/>
    <cellStyle name="_x0007__x000b_ 6 51 4" xfId="2917"/>
    <cellStyle name="_x0007__x000b_ 6 51 5" xfId="2918"/>
    <cellStyle name="_x0007__x000b_ 6 52" xfId="2919"/>
    <cellStyle name="_x0007__x000b_ 6 52 2" xfId="2920"/>
    <cellStyle name="_x0007__x000b_ 6 52 3" xfId="2921"/>
    <cellStyle name="_x0007__x000b_ 6 52 4" xfId="2922"/>
    <cellStyle name="_x0007__x000b_ 6 52 5" xfId="2923"/>
    <cellStyle name="_x0007__x000b_ 6 53" xfId="2924"/>
    <cellStyle name="_x0007__x000b_ 6 53 2" xfId="2925"/>
    <cellStyle name="_x0007__x000b_ 6 53 3" xfId="2926"/>
    <cellStyle name="_x0007__x000b_ 6 53 4" xfId="2927"/>
    <cellStyle name="_x0007__x000b_ 6 53 5" xfId="2928"/>
    <cellStyle name="_x0007__x000b_ 6 54" xfId="2929"/>
    <cellStyle name="_x0007__x000b_ 6 55" xfId="2930"/>
    <cellStyle name="_x0007__x000b_ 6 56" xfId="2931"/>
    <cellStyle name="_x0007__x000b_ 6 57" xfId="2932"/>
    <cellStyle name="_x0007__x000b_ 6 58" xfId="2933"/>
    <cellStyle name="_x0007__x000b_ 6 6" xfId="2934"/>
    <cellStyle name="_x0007__x000b_ 6 6 2" xfId="2935"/>
    <cellStyle name="_x0007__x000b_ 6 6 3" xfId="2936"/>
    <cellStyle name="_x0007__x000b_ 6 6 4" xfId="2937"/>
    <cellStyle name="_x0007__x000b_ 6 6 5" xfId="2938"/>
    <cellStyle name="_x0007__x000b_ 6 7" xfId="2939"/>
    <cellStyle name="_x0007__x000b_ 6 7 2" xfId="2940"/>
    <cellStyle name="_x0007__x000b_ 6 7 3" xfId="2941"/>
    <cellStyle name="_x0007__x000b_ 6 7 4" xfId="2942"/>
    <cellStyle name="_x0007__x000b_ 6 7 5" xfId="2943"/>
    <cellStyle name="_x0007__x000b_ 6 8" xfId="2944"/>
    <cellStyle name="_x0007__x000b_ 6 8 2" xfId="2945"/>
    <cellStyle name="_x0007__x000b_ 6 8 3" xfId="2946"/>
    <cellStyle name="_x0007__x000b_ 6 8 4" xfId="2947"/>
    <cellStyle name="_x0007__x000b_ 6 8 5" xfId="2948"/>
    <cellStyle name="_x0007__x000b_ 6 9" xfId="2949"/>
    <cellStyle name="_x0007__x000b_ 6 9 2" xfId="2950"/>
    <cellStyle name="_x0007__x000b_ 6 9 3" xfId="2951"/>
    <cellStyle name="_x0007__x000b_ 6 9 4" xfId="2952"/>
    <cellStyle name="_x0007__x000b_ 6 9 5" xfId="2953"/>
    <cellStyle name="_x0007__x000b_ 60" xfId="2954"/>
    <cellStyle name="_x0007__x000b_ 60 2" xfId="2955"/>
    <cellStyle name="_x0007__x000b_ 60 3" xfId="2956"/>
    <cellStyle name="_x0007__x000b_ 60 4" xfId="2957"/>
    <cellStyle name="_x0007__x000b_ 60 5" xfId="2958"/>
    <cellStyle name="_x0007__x000b_ 61" xfId="2959"/>
    <cellStyle name="_x0007__x000b_ 62" xfId="2960"/>
    <cellStyle name="_x0007__x000b_ 63" xfId="2961"/>
    <cellStyle name="_x0007__x000b_ 64" xfId="2962"/>
    <cellStyle name="_x0007__x000b_ 65" xfId="2963"/>
    <cellStyle name="_x0007__x000b_ 66" xfId="2964"/>
    <cellStyle name="_x0007__x000b_ 67" xfId="2965"/>
    <cellStyle name="_x0007__x000b_ 68" xfId="2966"/>
    <cellStyle name="_x0007__x000b_ 69" xfId="2967"/>
    <cellStyle name="_x0007__x000b_ 7" xfId="1052"/>
    <cellStyle name="_x0007__x000b_ 7 10" xfId="2968"/>
    <cellStyle name="_x0007__x000b_ 7 10 2" xfId="2969"/>
    <cellStyle name="_x0007__x000b_ 7 10 3" xfId="2970"/>
    <cellStyle name="_x0007__x000b_ 7 10 4" xfId="2971"/>
    <cellStyle name="_x0007__x000b_ 7 10 5" xfId="2972"/>
    <cellStyle name="_x0007__x000b_ 7 11" xfId="2973"/>
    <cellStyle name="_x0007__x000b_ 7 11 2" xfId="2974"/>
    <cellStyle name="_x0007__x000b_ 7 11 3" xfId="2975"/>
    <cellStyle name="_x0007__x000b_ 7 11 4" xfId="2976"/>
    <cellStyle name="_x0007__x000b_ 7 11 5" xfId="2977"/>
    <cellStyle name="_x0007__x000b_ 7 12" xfId="2978"/>
    <cellStyle name="_x0007__x000b_ 7 12 2" xfId="2979"/>
    <cellStyle name="_x0007__x000b_ 7 12 3" xfId="2980"/>
    <cellStyle name="_x0007__x000b_ 7 12 4" xfId="2981"/>
    <cellStyle name="_x0007__x000b_ 7 12 5" xfId="2982"/>
    <cellStyle name="_x0007__x000b_ 7 13" xfId="2983"/>
    <cellStyle name="_x0007__x000b_ 7 13 2" xfId="2984"/>
    <cellStyle name="_x0007__x000b_ 7 13 3" xfId="2985"/>
    <cellStyle name="_x0007__x000b_ 7 13 4" xfId="2986"/>
    <cellStyle name="_x0007__x000b_ 7 13 5" xfId="2987"/>
    <cellStyle name="_x0007__x000b_ 7 14" xfId="2988"/>
    <cellStyle name="_x0007__x000b_ 7 14 2" xfId="2989"/>
    <cellStyle name="_x0007__x000b_ 7 14 3" xfId="2990"/>
    <cellStyle name="_x0007__x000b_ 7 14 4" xfId="2991"/>
    <cellStyle name="_x0007__x000b_ 7 14 5" xfId="2992"/>
    <cellStyle name="_x0007__x000b_ 7 15" xfId="2993"/>
    <cellStyle name="_x0007__x000b_ 7 15 2" xfId="2994"/>
    <cellStyle name="_x0007__x000b_ 7 15 3" xfId="2995"/>
    <cellStyle name="_x0007__x000b_ 7 15 4" xfId="2996"/>
    <cellStyle name="_x0007__x000b_ 7 15 5" xfId="2997"/>
    <cellStyle name="_x0007__x000b_ 7 16" xfId="2998"/>
    <cellStyle name="_x0007__x000b_ 7 16 2" xfId="2999"/>
    <cellStyle name="_x0007__x000b_ 7 16 3" xfId="3000"/>
    <cellStyle name="_x0007__x000b_ 7 16 4" xfId="3001"/>
    <cellStyle name="_x0007__x000b_ 7 16 5" xfId="3002"/>
    <cellStyle name="_x0007__x000b_ 7 17" xfId="3003"/>
    <cellStyle name="_x0007__x000b_ 7 17 2" xfId="3004"/>
    <cellStyle name="_x0007__x000b_ 7 17 3" xfId="3005"/>
    <cellStyle name="_x0007__x000b_ 7 17 4" xfId="3006"/>
    <cellStyle name="_x0007__x000b_ 7 17 5" xfId="3007"/>
    <cellStyle name="_x0007__x000b_ 7 18" xfId="3008"/>
    <cellStyle name="_x0007__x000b_ 7 18 2" xfId="3009"/>
    <cellStyle name="_x0007__x000b_ 7 18 3" xfId="3010"/>
    <cellStyle name="_x0007__x000b_ 7 18 4" xfId="3011"/>
    <cellStyle name="_x0007__x000b_ 7 18 5" xfId="3012"/>
    <cellStyle name="_x0007__x000b_ 7 19" xfId="3013"/>
    <cellStyle name="_x0007__x000b_ 7 19 2" xfId="3014"/>
    <cellStyle name="_x0007__x000b_ 7 19 3" xfId="3015"/>
    <cellStyle name="_x0007__x000b_ 7 19 4" xfId="3016"/>
    <cellStyle name="_x0007__x000b_ 7 19 5" xfId="3017"/>
    <cellStyle name="_x0007__x000b_ 7 2" xfId="3018"/>
    <cellStyle name="_x0007__x000b_ 7 2 2" xfId="3019"/>
    <cellStyle name="_x0007__x000b_ 7 2 3" xfId="3020"/>
    <cellStyle name="_x0007__x000b_ 7 2 4" xfId="3021"/>
    <cellStyle name="_x0007__x000b_ 7 2 5" xfId="3022"/>
    <cellStyle name="_x0007__x000b_ 7 20" xfId="3023"/>
    <cellStyle name="_x0007__x000b_ 7 20 2" xfId="3024"/>
    <cellStyle name="_x0007__x000b_ 7 20 3" xfId="3025"/>
    <cellStyle name="_x0007__x000b_ 7 20 4" xfId="3026"/>
    <cellStyle name="_x0007__x000b_ 7 20 5" xfId="3027"/>
    <cellStyle name="_x0007__x000b_ 7 21" xfId="3028"/>
    <cellStyle name="_x0007__x000b_ 7 21 2" xfId="3029"/>
    <cellStyle name="_x0007__x000b_ 7 21 3" xfId="3030"/>
    <cellStyle name="_x0007__x000b_ 7 21 4" xfId="3031"/>
    <cellStyle name="_x0007__x000b_ 7 21 5" xfId="3032"/>
    <cellStyle name="_x0007__x000b_ 7 22" xfId="3033"/>
    <cellStyle name="_x0007__x000b_ 7 22 2" xfId="3034"/>
    <cellStyle name="_x0007__x000b_ 7 22 3" xfId="3035"/>
    <cellStyle name="_x0007__x000b_ 7 22 4" xfId="3036"/>
    <cellStyle name="_x0007__x000b_ 7 22 5" xfId="3037"/>
    <cellStyle name="_x0007__x000b_ 7 23" xfId="3038"/>
    <cellStyle name="_x0007__x000b_ 7 23 2" xfId="3039"/>
    <cellStyle name="_x0007__x000b_ 7 23 3" xfId="3040"/>
    <cellStyle name="_x0007__x000b_ 7 23 4" xfId="3041"/>
    <cellStyle name="_x0007__x000b_ 7 23 5" xfId="3042"/>
    <cellStyle name="_x0007__x000b_ 7 24" xfId="3043"/>
    <cellStyle name="_x0007__x000b_ 7 24 2" xfId="3044"/>
    <cellStyle name="_x0007__x000b_ 7 24 3" xfId="3045"/>
    <cellStyle name="_x0007__x000b_ 7 24 4" xfId="3046"/>
    <cellStyle name="_x0007__x000b_ 7 24 5" xfId="3047"/>
    <cellStyle name="_x0007__x000b_ 7 25" xfId="3048"/>
    <cellStyle name="_x0007__x000b_ 7 25 2" xfId="3049"/>
    <cellStyle name="_x0007__x000b_ 7 25 3" xfId="3050"/>
    <cellStyle name="_x0007__x000b_ 7 25 4" xfId="3051"/>
    <cellStyle name="_x0007__x000b_ 7 25 5" xfId="3052"/>
    <cellStyle name="_x0007__x000b_ 7 26" xfId="3053"/>
    <cellStyle name="_x0007__x000b_ 7 26 2" xfId="3054"/>
    <cellStyle name="_x0007__x000b_ 7 26 3" xfId="3055"/>
    <cellStyle name="_x0007__x000b_ 7 26 4" xfId="3056"/>
    <cellStyle name="_x0007__x000b_ 7 26 5" xfId="3057"/>
    <cellStyle name="_x0007__x000b_ 7 27" xfId="3058"/>
    <cellStyle name="_x0007__x000b_ 7 27 2" xfId="3059"/>
    <cellStyle name="_x0007__x000b_ 7 27 3" xfId="3060"/>
    <cellStyle name="_x0007__x000b_ 7 27 4" xfId="3061"/>
    <cellStyle name="_x0007__x000b_ 7 27 5" xfId="3062"/>
    <cellStyle name="_x0007__x000b_ 7 28" xfId="3063"/>
    <cellStyle name="_x0007__x000b_ 7 28 2" xfId="3064"/>
    <cellStyle name="_x0007__x000b_ 7 28 3" xfId="3065"/>
    <cellStyle name="_x0007__x000b_ 7 28 4" xfId="3066"/>
    <cellStyle name="_x0007__x000b_ 7 28 5" xfId="3067"/>
    <cellStyle name="_x0007__x000b_ 7 29" xfId="3068"/>
    <cellStyle name="_x0007__x000b_ 7 29 2" xfId="3069"/>
    <cellStyle name="_x0007__x000b_ 7 29 3" xfId="3070"/>
    <cellStyle name="_x0007__x000b_ 7 29 4" xfId="3071"/>
    <cellStyle name="_x0007__x000b_ 7 29 5" xfId="3072"/>
    <cellStyle name="_x0007__x000b_ 7 3" xfId="3073"/>
    <cellStyle name="_x0007__x000b_ 7 3 2" xfId="3074"/>
    <cellStyle name="_x0007__x000b_ 7 3 3" xfId="3075"/>
    <cellStyle name="_x0007__x000b_ 7 3 4" xfId="3076"/>
    <cellStyle name="_x0007__x000b_ 7 3 5" xfId="3077"/>
    <cellStyle name="_x0007__x000b_ 7 30" xfId="3078"/>
    <cellStyle name="_x0007__x000b_ 7 30 2" xfId="3079"/>
    <cellStyle name="_x0007__x000b_ 7 30 3" xfId="3080"/>
    <cellStyle name="_x0007__x000b_ 7 30 4" xfId="3081"/>
    <cellStyle name="_x0007__x000b_ 7 30 5" xfId="3082"/>
    <cellStyle name="_x0007__x000b_ 7 31" xfId="3083"/>
    <cellStyle name="_x0007__x000b_ 7 31 2" xfId="3084"/>
    <cellStyle name="_x0007__x000b_ 7 31 3" xfId="3085"/>
    <cellStyle name="_x0007__x000b_ 7 31 4" xfId="3086"/>
    <cellStyle name="_x0007__x000b_ 7 31 5" xfId="3087"/>
    <cellStyle name="_x0007__x000b_ 7 32" xfId="3088"/>
    <cellStyle name="_x0007__x000b_ 7 32 2" xfId="3089"/>
    <cellStyle name="_x0007__x000b_ 7 32 3" xfId="3090"/>
    <cellStyle name="_x0007__x000b_ 7 32 4" xfId="3091"/>
    <cellStyle name="_x0007__x000b_ 7 32 5" xfId="3092"/>
    <cellStyle name="_x0007__x000b_ 7 33" xfId="3093"/>
    <cellStyle name="_x0007__x000b_ 7 33 2" xfId="3094"/>
    <cellStyle name="_x0007__x000b_ 7 33 3" xfId="3095"/>
    <cellStyle name="_x0007__x000b_ 7 33 4" xfId="3096"/>
    <cellStyle name="_x0007__x000b_ 7 33 5" xfId="3097"/>
    <cellStyle name="_x0007__x000b_ 7 34" xfId="3098"/>
    <cellStyle name="_x0007__x000b_ 7 34 2" xfId="3099"/>
    <cellStyle name="_x0007__x000b_ 7 34 3" xfId="3100"/>
    <cellStyle name="_x0007__x000b_ 7 34 4" xfId="3101"/>
    <cellStyle name="_x0007__x000b_ 7 34 5" xfId="3102"/>
    <cellStyle name="_x0007__x000b_ 7 35" xfId="3103"/>
    <cellStyle name="_x0007__x000b_ 7 35 2" xfId="3104"/>
    <cellStyle name="_x0007__x000b_ 7 35 3" xfId="3105"/>
    <cellStyle name="_x0007__x000b_ 7 35 4" xfId="3106"/>
    <cellStyle name="_x0007__x000b_ 7 35 5" xfId="3107"/>
    <cellStyle name="_x0007__x000b_ 7 36" xfId="3108"/>
    <cellStyle name="_x0007__x000b_ 7 36 2" xfId="3109"/>
    <cellStyle name="_x0007__x000b_ 7 36 3" xfId="3110"/>
    <cellStyle name="_x0007__x000b_ 7 36 4" xfId="3111"/>
    <cellStyle name="_x0007__x000b_ 7 36 5" xfId="3112"/>
    <cellStyle name="_x0007__x000b_ 7 37" xfId="3113"/>
    <cellStyle name="_x0007__x000b_ 7 37 2" xfId="3114"/>
    <cellStyle name="_x0007__x000b_ 7 37 3" xfId="3115"/>
    <cellStyle name="_x0007__x000b_ 7 37 4" xfId="3116"/>
    <cellStyle name="_x0007__x000b_ 7 37 5" xfId="3117"/>
    <cellStyle name="_x0007__x000b_ 7 38" xfId="3118"/>
    <cellStyle name="_x0007__x000b_ 7 38 2" xfId="3119"/>
    <cellStyle name="_x0007__x000b_ 7 38 3" xfId="3120"/>
    <cellStyle name="_x0007__x000b_ 7 38 4" xfId="3121"/>
    <cellStyle name="_x0007__x000b_ 7 38 5" xfId="3122"/>
    <cellStyle name="_x0007__x000b_ 7 39" xfId="3123"/>
    <cellStyle name="_x0007__x000b_ 7 39 2" xfId="3124"/>
    <cellStyle name="_x0007__x000b_ 7 39 3" xfId="3125"/>
    <cellStyle name="_x0007__x000b_ 7 39 4" xfId="3126"/>
    <cellStyle name="_x0007__x000b_ 7 39 5" xfId="3127"/>
    <cellStyle name="_x0007__x000b_ 7 4" xfId="3128"/>
    <cellStyle name="_x0007__x000b_ 7 4 2" xfId="3129"/>
    <cellStyle name="_x0007__x000b_ 7 4 3" xfId="3130"/>
    <cellStyle name="_x0007__x000b_ 7 4 4" xfId="3131"/>
    <cellStyle name="_x0007__x000b_ 7 4 5" xfId="3132"/>
    <cellStyle name="_x0007__x000b_ 7 40" xfId="3133"/>
    <cellStyle name="_x0007__x000b_ 7 40 2" xfId="3134"/>
    <cellStyle name="_x0007__x000b_ 7 40 3" xfId="3135"/>
    <cellStyle name="_x0007__x000b_ 7 40 4" xfId="3136"/>
    <cellStyle name="_x0007__x000b_ 7 40 5" xfId="3137"/>
    <cellStyle name="_x0007__x000b_ 7 41" xfId="3138"/>
    <cellStyle name="_x0007__x000b_ 7 41 2" xfId="3139"/>
    <cellStyle name="_x0007__x000b_ 7 41 3" xfId="3140"/>
    <cellStyle name="_x0007__x000b_ 7 41 4" xfId="3141"/>
    <cellStyle name="_x0007__x000b_ 7 41 5" xfId="3142"/>
    <cellStyle name="_x0007__x000b_ 7 42" xfId="3143"/>
    <cellStyle name="_x0007__x000b_ 7 42 2" xfId="3144"/>
    <cellStyle name="_x0007__x000b_ 7 42 3" xfId="3145"/>
    <cellStyle name="_x0007__x000b_ 7 42 4" xfId="3146"/>
    <cellStyle name="_x0007__x000b_ 7 42 5" xfId="3147"/>
    <cellStyle name="_x0007__x000b_ 7 43" xfId="3148"/>
    <cellStyle name="_x0007__x000b_ 7 43 2" xfId="3149"/>
    <cellStyle name="_x0007__x000b_ 7 43 3" xfId="3150"/>
    <cellStyle name="_x0007__x000b_ 7 43 4" xfId="3151"/>
    <cellStyle name="_x0007__x000b_ 7 43 5" xfId="3152"/>
    <cellStyle name="_x0007__x000b_ 7 44" xfId="3153"/>
    <cellStyle name="_x0007__x000b_ 7 44 2" xfId="3154"/>
    <cellStyle name="_x0007__x000b_ 7 44 3" xfId="3155"/>
    <cellStyle name="_x0007__x000b_ 7 44 4" xfId="3156"/>
    <cellStyle name="_x0007__x000b_ 7 44 5" xfId="3157"/>
    <cellStyle name="_x0007__x000b_ 7 45" xfId="3158"/>
    <cellStyle name="_x0007__x000b_ 7 45 2" xfId="3159"/>
    <cellStyle name="_x0007__x000b_ 7 45 3" xfId="3160"/>
    <cellStyle name="_x0007__x000b_ 7 45 4" xfId="3161"/>
    <cellStyle name="_x0007__x000b_ 7 45 5" xfId="3162"/>
    <cellStyle name="_x0007__x000b_ 7 46" xfId="3163"/>
    <cellStyle name="_x0007__x000b_ 7 46 2" xfId="3164"/>
    <cellStyle name="_x0007__x000b_ 7 46 3" xfId="3165"/>
    <cellStyle name="_x0007__x000b_ 7 46 4" xfId="3166"/>
    <cellStyle name="_x0007__x000b_ 7 46 5" xfId="3167"/>
    <cellStyle name="_x0007__x000b_ 7 47" xfId="3168"/>
    <cellStyle name="_x0007__x000b_ 7 47 2" xfId="3169"/>
    <cellStyle name="_x0007__x000b_ 7 47 3" xfId="3170"/>
    <cellStyle name="_x0007__x000b_ 7 47 4" xfId="3171"/>
    <cellStyle name="_x0007__x000b_ 7 47 5" xfId="3172"/>
    <cellStyle name="_x0007__x000b_ 7 48" xfId="3173"/>
    <cellStyle name="_x0007__x000b_ 7 48 2" xfId="3174"/>
    <cellStyle name="_x0007__x000b_ 7 48 3" xfId="3175"/>
    <cellStyle name="_x0007__x000b_ 7 48 4" xfId="3176"/>
    <cellStyle name="_x0007__x000b_ 7 48 5" xfId="3177"/>
    <cellStyle name="_x0007__x000b_ 7 49" xfId="3178"/>
    <cellStyle name="_x0007__x000b_ 7 49 2" xfId="3179"/>
    <cellStyle name="_x0007__x000b_ 7 49 3" xfId="3180"/>
    <cellStyle name="_x0007__x000b_ 7 49 4" xfId="3181"/>
    <cellStyle name="_x0007__x000b_ 7 49 5" xfId="3182"/>
    <cellStyle name="_x0007__x000b_ 7 5" xfId="3183"/>
    <cellStyle name="_x0007__x000b_ 7 5 2" xfId="3184"/>
    <cellStyle name="_x0007__x000b_ 7 5 3" xfId="3185"/>
    <cellStyle name="_x0007__x000b_ 7 5 4" xfId="3186"/>
    <cellStyle name="_x0007__x000b_ 7 5 5" xfId="3187"/>
    <cellStyle name="_x0007__x000b_ 7 50" xfId="3188"/>
    <cellStyle name="_x0007__x000b_ 7 50 2" xfId="3189"/>
    <cellStyle name="_x0007__x000b_ 7 50 3" xfId="3190"/>
    <cellStyle name="_x0007__x000b_ 7 50 4" xfId="3191"/>
    <cellStyle name="_x0007__x000b_ 7 50 5" xfId="3192"/>
    <cellStyle name="_x0007__x000b_ 7 51" xfId="3193"/>
    <cellStyle name="_x0007__x000b_ 7 51 2" xfId="3194"/>
    <cellStyle name="_x0007__x000b_ 7 51 3" xfId="3195"/>
    <cellStyle name="_x0007__x000b_ 7 51 4" xfId="3196"/>
    <cellStyle name="_x0007__x000b_ 7 51 5" xfId="3197"/>
    <cellStyle name="_x0007__x000b_ 7 52" xfId="3198"/>
    <cellStyle name="_x0007__x000b_ 7 52 2" xfId="3199"/>
    <cellStyle name="_x0007__x000b_ 7 52 3" xfId="3200"/>
    <cellStyle name="_x0007__x000b_ 7 52 4" xfId="3201"/>
    <cellStyle name="_x0007__x000b_ 7 52 5" xfId="3202"/>
    <cellStyle name="_x0007__x000b_ 7 53" xfId="3203"/>
    <cellStyle name="_x0007__x000b_ 7 53 2" xfId="3204"/>
    <cellStyle name="_x0007__x000b_ 7 53 3" xfId="3205"/>
    <cellStyle name="_x0007__x000b_ 7 53 4" xfId="3206"/>
    <cellStyle name="_x0007__x000b_ 7 53 5" xfId="3207"/>
    <cellStyle name="_x0007__x000b_ 7 54" xfId="3208"/>
    <cellStyle name="_x0007__x000b_ 7 55" xfId="3209"/>
    <cellStyle name="_x0007__x000b_ 7 56" xfId="3210"/>
    <cellStyle name="_x0007__x000b_ 7 57" xfId="3211"/>
    <cellStyle name="_x0007__x000b_ 7 58" xfId="3212"/>
    <cellStyle name="_x0007__x000b_ 7 6" xfId="3213"/>
    <cellStyle name="_x0007__x000b_ 7 6 2" xfId="3214"/>
    <cellStyle name="_x0007__x000b_ 7 6 3" xfId="3215"/>
    <cellStyle name="_x0007__x000b_ 7 6 4" xfId="3216"/>
    <cellStyle name="_x0007__x000b_ 7 6 5" xfId="3217"/>
    <cellStyle name="_x0007__x000b_ 7 7" xfId="3218"/>
    <cellStyle name="_x0007__x000b_ 7 7 2" xfId="3219"/>
    <cellStyle name="_x0007__x000b_ 7 7 3" xfId="3220"/>
    <cellStyle name="_x0007__x000b_ 7 7 4" xfId="3221"/>
    <cellStyle name="_x0007__x000b_ 7 7 5" xfId="3222"/>
    <cellStyle name="_x0007__x000b_ 7 8" xfId="3223"/>
    <cellStyle name="_x0007__x000b_ 7 8 2" xfId="3224"/>
    <cellStyle name="_x0007__x000b_ 7 8 3" xfId="3225"/>
    <cellStyle name="_x0007__x000b_ 7 8 4" xfId="3226"/>
    <cellStyle name="_x0007__x000b_ 7 8 5" xfId="3227"/>
    <cellStyle name="_x0007__x000b_ 7 9" xfId="3228"/>
    <cellStyle name="_x0007__x000b_ 7 9 2" xfId="3229"/>
    <cellStyle name="_x0007__x000b_ 7 9 3" xfId="3230"/>
    <cellStyle name="_x0007__x000b_ 7 9 4" xfId="3231"/>
    <cellStyle name="_x0007__x000b_ 7 9 5" xfId="3232"/>
    <cellStyle name="_x0007__x000b_ 8" xfId="1362"/>
    <cellStyle name="_x0007__x000b_ 8 2" xfId="3233"/>
    <cellStyle name="_x0007__x000b_ 8 3" xfId="3234"/>
    <cellStyle name="_x0007__x000b_ 8 4" xfId="3235"/>
    <cellStyle name="_x0007__x000b_ 8 5" xfId="3236"/>
    <cellStyle name="_x0007__x000b_ 8 6" xfId="3237"/>
    <cellStyle name="_x0007__x000b_ 9" xfId="3238"/>
    <cellStyle name="_x0007__x000b_ 9 2" xfId="3239"/>
    <cellStyle name="_x0007__x000b_ 9 3" xfId="3240"/>
    <cellStyle name="_x0007__x000b_ 9 4" xfId="3241"/>
    <cellStyle name="_x0007__x000b_ 9 5" xfId="3242"/>
    <cellStyle name="_x0007__x000b_ 9 6" xfId="3243"/>
    <cellStyle name="# ##0" xfId="3244"/>
    <cellStyle name="# ##0 2" xfId="3245"/>
    <cellStyle name="# ##0 3" xfId="3246"/>
    <cellStyle name="# ##0 4" xfId="3247"/>
    <cellStyle name="# ##0 5" xfId="3248"/>
    <cellStyle name="# ##0 6" xfId="3249"/>
    <cellStyle name="# ##0 7" xfId="3250"/>
    <cellStyle name="# ##0 8" xfId="3251"/>
    <cellStyle name="# ##0 9" xfId="3252"/>
    <cellStyle name="# ##0,0" xfId="3253"/>
    <cellStyle name="%" xfId="3254"/>
    <cellStyle name="% 2" xfId="3255"/>
    <cellStyle name="% 3" xfId="3256"/>
    <cellStyle name="% 4" xfId="3257"/>
    <cellStyle name="% 5" xfId="3258"/>
    <cellStyle name="% 6" xfId="3259"/>
    <cellStyle name="% 7" xfId="3260"/>
    <cellStyle name="% 8" xfId="3261"/>
    <cellStyle name="% 9" xfId="3262"/>
    <cellStyle name="%_Note DCPC réel Juin 2009 - états spécifiques - B3G - v1.6" xfId="3263"/>
    <cellStyle name="%_Note DCPC réel Juin 2009 - états transverses - v1.6" xfId="3264"/>
    <cellStyle name="%_Note DCPC réel Septembre 2009 - états transverses - v1.1" xfId="3265"/>
    <cellStyle name="%_Note DCPC Visée 3 2009 - états transverses - v1" xfId="3266"/>
    <cellStyle name="%_Note DCPC Visée 3 2009 - états transverses - v1.0" xfId="3267"/>
    <cellStyle name="_TableHead" xfId="3268"/>
    <cellStyle name="_TableHead 2" xfId="3269"/>
    <cellStyle name="_TableHead 3" xfId="3270"/>
    <cellStyle name="_TableHead_AX1-E2_taux" xfId="3271"/>
    <cellStyle name="_TableHead_AX1-E2_taux 2" xfId="3272"/>
    <cellStyle name="_TableHead_AX1-E2_taux 3" xfId="3273"/>
    <cellStyle name="_TableHead_AX1-E3_Bilan2007-12 retraité_2008M9" xfId="3274"/>
    <cellStyle name="_TableHead_AX1-E3_Bilan2007-12 retraité_2008M9 2" xfId="3275"/>
    <cellStyle name="_TableHead_AX1-E3_Bilan2007-12 retraité_2008M9 3" xfId="3276"/>
    <cellStyle name="_TableHead_B4.1 Synthese pour brochure 270109 valide " xfId="3277"/>
    <cellStyle name="_TableHead_B4.1 Synthese pour brochure 270109 valide  2" xfId="3278"/>
    <cellStyle name="_TableHead_B4.1 Synthese pour brochure 270109 valide  3" xfId="3279"/>
    <cellStyle name="_TableHead_B8 - Provisions_Risques_Charges_figée2 " xfId="3280"/>
    <cellStyle name="_TableHead_B8 - Provisions_Risques_Charges_figée2  2" xfId="3281"/>
    <cellStyle name="_TableHead_B8 - Provisions_Risques_Charges_figée2  3" xfId="3282"/>
    <cellStyle name="_TableHead_Brochure Périmètre Juin 2008" xfId="3283"/>
    <cellStyle name="_TableHead_Brochure Périmètre Juin 2008 2" xfId="3284"/>
    <cellStyle name="_TableHead_Brochure Périmètre Juin 2008 3" xfId="3285"/>
    <cellStyle name="_TableHead_Ecart budget 20090123" xfId="3286"/>
    <cellStyle name="_TableHead_Ecart budget 20090123 2" xfId="3287"/>
    <cellStyle name="_TableHead_Ecart budget 20090123 3" xfId="3288"/>
    <cellStyle name="_TableHead_Effets sur les indicateurs-copie valeur v27-10-2008" xfId="3289"/>
    <cellStyle name="_TableHead_Effets sur les indicateurs-copie valeur v27-10-2008 2" xfId="3290"/>
    <cellStyle name="_TableHead_Effets sur les indicateurs-copie valeur v27-10-2008 3" xfId="3291"/>
    <cellStyle name="_TableHead_R6- Résultat_financier_2008.M9 CC Valeur" xfId="3292"/>
    <cellStyle name="_TableHead_R6- Résultat_financier_2008.M9 CC Valeur 2" xfId="3293"/>
    <cellStyle name="_TableHead_R6- Résultat_financier_2008.M9 CC Valeur 3" xfId="3294"/>
    <cellStyle name="_TableHead_Sheet1" xfId="3295"/>
    <cellStyle name="_TableHead_Sheet1 2" xfId="3296"/>
    <cellStyle name="_TableHead_Sheet1 3" xfId="3297"/>
    <cellStyle name="_TableHead_TEI_RETRIEVE2008-09_valeur 22-10-08 11h" xfId="3298"/>
    <cellStyle name="_TableHead_TEI_RETRIEVE2008-09_valeur 22-10-08 11h 2" xfId="3299"/>
    <cellStyle name="_TableHead_TEI_RETRIEVE2008-09_valeur 22-10-08 11h 3" xfId="3300"/>
    <cellStyle name="€" xfId="3301"/>
    <cellStyle name="€ 2" xfId="3302"/>
    <cellStyle name="€ 2 2" xfId="3303"/>
    <cellStyle name="€ 2 3" xfId="3304"/>
    <cellStyle name="€ 3" xfId="3305"/>
    <cellStyle name="€ 3 2" xfId="3306"/>
    <cellStyle name="€ 4" xfId="3307"/>
    <cellStyle name="€ 4 2" xfId="3308"/>
    <cellStyle name="€ 5" xfId="3309"/>
    <cellStyle name="€ 6" xfId="3310"/>
    <cellStyle name="=C:\WINNT\SYSTEM32\COMMAND.COM" xfId="3311"/>
    <cellStyle name="=C:\WINNT\SYSTEM32\COMMAND.COM 2" xfId="3312"/>
    <cellStyle name="=C:\WINNT\SYSTEM32\COMMAND.COM 3" xfId="3313"/>
    <cellStyle name="=C:\WINNT\SYSTEM32\COMMAND.COM 4" xfId="3314"/>
    <cellStyle name="=C:\WINNT\SYSTEM32\COMMAND.COM 5" xfId="3315"/>
    <cellStyle name="=C:\WINNT\SYSTEM32\COMMAND.COM 6" xfId="3316"/>
    <cellStyle name="=C:\WINNT\SYSTEM32\COMMAND.COM 7" xfId="3317"/>
    <cellStyle name="=C:\WINNT\SYSTEM32\COMMAND.COM 8" xfId="3318"/>
    <cellStyle name="=C:\WINNT\SYSTEM32\COMMAND.COM 9" xfId="3319"/>
    <cellStyle name="=C:\WINNT\SYSTEM32\COMMAND.COM_Marge Energie BEF INFRA ENV GSEI" xfId="3320"/>
    <cellStyle name="=C:\WINNT35\SYSTEM32\COMMAND.COM" xfId="1"/>
    <cellStyle name="=C:\WINNT35\SYSTEM32\COMMAND.COM 10" xfId="3321"/>
    <cellStyle name="=C:\WINNT35\SYSTEM32\COMMAND.COM 10 10" xfId="3322"/>
    <cellStyle name="=C:\WINNT35\SYSTEM32\COMMAND.COM 10 10 10" xfId="3323"/>
    <cellStyle name="=C:\WINNT35\SYSTEM32\COMMAND.COM 10 10 2" xfId="3324"/>
    <cellStyle name="=C:\WINNT35\SYSTEM32\COMMAND.COM 10 10 3" xfId="3325"/>
    <cellStyle name="=C:\WINNT35\SYSTEM32\COMMAND.COM 10 10 4" xfId="3326"/>
    <cellStyle name="=C:\WINNT35\SYSTEM32\COMMAND.COM 10 10 5" xfId="3327"/>
    <cellStyle name="=C:\WINNT35\SYSTEM32\COMMAND.COM 10 11" xfId="3328"/>
    <cellStyle name="=C:\WINNT35\SYSTEM32\COMMAND.COM 10 11 10" xfId="3329"/>
    <cellStyle name="=C:\WINNT35\SYSTEM32\COMMAND.COM 10 11 10 2" xfId="3330"/>
    <cellStyle name="=C:\WINNT35\SYSTEM32\COMMAND.COM 10 11 10 3" xfId="3331"/>
    <cellStyle name="=C:\WINNT35\SYSTEM32\COMMAND.COM 10 11 10 4" xfId="3332"/>
    <cellStyle name="=C:\WINNT35\SYSTEM32\COMMAND.COM 10 11 10 5" xfId="3333"/>
    <cellStyle name="=C:\WINNT35\SYSTEM32\COMMAND.COM 10 11 11" xfId="3334"/>
    <cellStyle name="=C:\WINNT35\SYSTEM32\COMMAND.COM 10 11 11 2" xfId="3335"/>
    <cellStyle name="=C:\WINNT35\SYSTEM32\COMMAND.COM 10 11 11 3" xfId="3336"/>
    <cellStyle name="=C:\WINNT35\SYSTEM32\COMMAND.COM 10 11 11 4" xfId="3337"/>
    <cellStyle name="=C:\WINNT35\SYSTEM32\COMMAND.COM 10 11 11 5" xfId="3338"/>
    <cellStyle name="=C:\WINNT35\SYSTEM32\COMMAND.COM 10 11 12" xfId="3339"/>
    <cellStyle name="=C:\WINNT35\SYSTEM32\COMMAND.COM 10 11 12 2" xfId="3340"/>
    <cellStyle name="=C:\WINNT35\SYSTEM32\COMMAND.COM 10 11 12 3" xfId="3341"/>
    <cellStyle name="=C:\WINNT35\SYSTEM32\COMMAND.COM 10 11 12 4" xfId="3342"/>
    <cellStyle name="=C:\WINNT35\SYSTEM32\COMMAND.COM 10 11 12 5" xfId="3343"/>
    <cellStyle name="=C:\WINNT35\SYSTEM32\COMMAND.COM 10 11 13" xfId="3344"/>
    <cellStyle name="=C:\WINNT35\SYSTEM32\COMMAND.COM 10 11 13 2" xfId="3345"/>
    <cellStyle name="=C:\WINNT35\SYSTEM32\COMMAND.COM 10 11 13 3" xfId="3346"/>
    <cellStyle name="=C:\WINNT35\SYSTEM32\COMMAND.COM 10 11 13 4" xfId="3347"/>
    <cellStyle name="=C:\WINNT35\SYSTEM32\COMMAND.COM 10 11 13 5" xfId="3348"/>
    <cellStyle name="=C:\WINNT35\SYSTEM32\COMMAND.COM 10 11 14" xfId="3349"/>
    <cellStyle name="=C:\WINNT35\SYSTEM32\COMMAND.COM 10 11 14 2" xfId="3350"/>
    <cellStyle name="=C:\WINNT35\SYSTEM32\COMMAND.COM 10 11 14 3" xfId="3351"/>
    <cellStyle name="=C:\WINNT35\SYSTEM32\COMMAND.COM 10 11 14 4" xfId="3352"/>
    <cellStyle name="=C:\WINNT35\SYSTEM32\COMMAND.COM 10 11 14 5" xfId="3353"/>
    <cellStyle name="=C:\WINNT35\SYSTEM32\COMMAND.COM 10 11 15" xfId="3354"/>
    <cellStyle name="=C:\WINNT35\SYSTEM32\COMMAND.COM 10 11 15 2" xfId="3355"/>
    <cellStyle name="=C:\WINNT35\SYSTEM32\COMMAND.COM 10 11 15 3" xfId="3356"/>
    <cellStyle name="=C:\WINNT35\SYSTEM32\COMMAND.COM 10 11 15 4" xfId="3357"/>
    <cellStyle name="=C:\WINNT35\SYSTEM32\COMMAND.COM 10 11 15 5" xfId="3358"/>
    <cellStyle name="=C:\WINNT35\SYSTEM32\COMMAND.COM 10 11 16" xfId="3359"/>
    <cellStyle name="=C:\WINNT35\SYSTEM32\COMMAND.COM 10 11 16 2" xfId="3360"/>
    <cellStyle name="=C:\WINNT35\SYSTEM32\COMMAND.COM 10 11 16 3" xfId="3361"/>
    <cellStyle name="=C:\WINNT35\SYSTEM32\COMMAND.COM 10 11 16 4" xfId="3362"/>
    <cellStyle name="=C:\WINNT35\SYSTEM32\COMMAND.COM 10 11 16 5" xfId="3363"/>
    <cellStyle name="=C:\WINNT35\SYSTEM32\COMMAND.COM 10 11 17" xfId="3364"/>
    <cellStyle name="=C:\WINNT35\SYSTEM32\COMMAND.COM 10 11 17 2" xfId="3365"/>
    <cellStyle name="=C:\WINNT35\SYSTEM32\COMMAND.COM 10 11 17 3" xfId="3366"/>
    <cellStyle name="=C:\WINNT35\SYSTEM32\COMMAND.COM 10 11 17 4" xfId="3367"/>
    <cellStyle name="=C:\WINNT35\SYSTEM32\COMMAND.COM 10 11 17 5" xfId="3368"/>
    <cellStyle name="=C:\WINNT35\SYSTEM32\COMMAND.COM 10 11 18" xfId="3369"/>
    <cellStyle name="=C:\WINNT35\SYSTEM32\COMMAND.COM 10 11 18 2" xfId="3370"/>
    <cellStyle name="=C:\WINNT35\SYSTEM32\COMMAND.COM 10 11 18 3" xfId="3371"/>
    <cellStyle name="=C:\WINNT35\SYSTEM32\COMMAND.COM 10 11 18 4" xfId="3372"/>
    <cellStyle name="=C:\WINNT35\SYSTEM32\COMMAND.COM 10 11 18 5" xfId="3373"/>
    <cellStyle name="=C:\WINNT35\SYSTEM32\COMMAND.COM 10 11 19" xfId="3374"/>
    <cellStyle name="=C:\WINNT35\SYSTEM32\COMMAND.COM 10 11 19 2" xfId="3375"/>
    <cellStyle name="=C:\WINNT35\SYSTEM32\COMMAND.COM 10 11 19 3" xfId="3376"/>
    <cellStyle name="=C:\WINNT35\SYSTEM32\COMMAND.COM 10 11 19 4" xfId="3377"/>
    <cellStyle name="=C:\WINNT35\SYSTEM32\COMMAND.COM 10 11 19 5" xfId="3378"/>
    <cellStyle name="=C:\WINNT35\SYSTEM32\COMMAND.COM 10 11 2" xfId="3379"/>
    <cellStyle name="=C:\WINNT35\SYSTEM32\COMMAND.COM 10 11 2 2" xfId="3380"/>
    <cellStyle name="=C:\WINNT35\SYSTEM32\COMMAND.COM 10 11 2 3" xfId="3381"/>
    <cellStyle name="=C:\WINNT35\SYSTEM32\COMMAND.COM 10 11 2 4" xfId="3382"/>
    <cellStyle name="=C:\WINNT35\SYSTEM32\COMMAND.COM 10 11 2 5" xfId="3383"/>
    <cellStyle name="=C:\WINNT35\SYSTEM32\COMMAND.COM 10 11 20" xfId="3384"/>
    <cellStyle name="=C:\WINNT35\SYSTEM32\COMMAND.COM 10 11 20 2" xfId="3385"/>
    <cellStyle name="=C:\WINNT35\SYSTEM32\COMMAND.COM 10 11 20 3" xfId="3386"/>
    <cellStyle name="=C:\WINNT35\SYSTEM32\COMMAND.COM 10 11 20 4" xfId="3387"/>
    <cellStyle name="=C:\WINNT35\SYSTEM32\COMMAND.COM 10 11 20 5" xfId="3388"/>
    <cellStyle name="=C:\WINNT35\SYSTEM32\COMMAND.COM 10 11 21" xfId="3389"/>
    <cellStyle name="=C:\WINNT35\SYSTEM32\COMMAND.COM 10 11 21 2" xfId="3390"/>
    <cellStyle name="=C:\WINNT35\SYSTEM32\COMMAND.COM 10 11 21 3" xfId="3391"/>
    <cellStyle name="=C:\WINNT35\SYSTEM32\COMMAND.COM 10 11 21 4" xfId="3392"/>
    <cellStyle name="=C:\WINNT35\SYSTEM32\COMMAND.COM 10 11 21 5" xfId="3393"/>
    <cellStyle name="=C:\WINNT35\SYSTEM32\COMMAND.COM 10 11 22" xfId="3394"/>
    <cellStyle name="=C:\WINNT35\SYSTEM32\COMMAND.COM 10 11 22 2" xfId="3395"/>
    <cellStyle name="=C:\WINNT35\SYSTEM32\COMMAND.COM 10 11 22 3" xfId="3396"/>
    <cellStyle name="=C:\WINNT35\SYSTEM32\COMMAND.COM 10 11 22 4" xfId="3397"/>
    <cellStyle name="=C:\WINNT35\SYSTEM32\COMMAND.COM 10 11 22 5" xfId="3398"/>
    <cellStyle name="=C:\WINNT35\SYSTEM32\COMMAND.COM 10 11 23" xfId="3399"/>
    <cellStyle name="=C:\WINNT35\SYSTEM32\COMMAND.COM 10 11 23 2" xfId="3400"/>
    <cellStyle name="=C:\WINNT35\SYSTEM32\COMMAND.COM 10 11 23 3" xfId="3401"/>
    <cellStyle name="=C:\WINNT35\SYSTEM32\COMMAND.COM 10 11 23 4" xfId="3402"/>
    <cellStyle name="=C:\WINNT35\SYSTEM32\COMMAND.COM 10 11 23 5" xfId="3403"/>
    <cellStyle name="=C:\WINNT35\SYSTEM32\COMMAND.COM 10 11 24" xfId="3404"/>
    <cellStyle name="=C:\WINNT35\SYSTEM32\COMMAND.COM 10 11 24 2" xfId="3405"/>
    <cellStyle name="=C:\WINNT35\SYSTEM32\COMMAND.COM 10 11 24 3" xfId="3406"/>
    <cellStyle name="=C:\WINNT35\SYSTEM32\COMMAND.COM 10 11 24 4" xfId="3407"/>
    <cellStyle name="=C:\WINNT35\SYSTEM32\COMMAND.COM 10 11 24 5" xfId="3408"/>
    <cellStyle name="=C:\WINNT35\SYSTEM32\COMMAND.COM 10 11 25" xfId="3409"/>
    <cellStyle name="=C:\WINNT35\SYSTEM32\COMMAND.COM 10 11 25 2" xfId="3410"/>
    <cellStyle name="=C:\WINNT35\SYSTEM32\COMMAND.COM 10 11 25 3" xfId="3411"/>
    <cellStyle name="=C:\WINNT35\SYSTEM32\COMMAND.COM 10 11 25 4" xfId="3412"/>
    <cellStyle name="=C:\WINNT35\SYSTEM32\COMMAND.COM 10 11 25 5" xfId="3413"/>
    <cellStyle name="=C:\WINNT35\SYSTEM32\COMMAND.COM 10 11 26" xfId="3414"/>
    <cellStyle name="=C:\WINNT35\SYSTEM32\COMMAND.COM 10 11 26 2" xfId="3415"/>
    <cellStyle name="=C:\WINNT35\SYSTEM32\COMMAND.COM 10 11 26 3" xfId="3416"/>
    <cellStyle name="=C:\WINNT35\SYSTEM32\COMMAND.COM 10 11 26 4" xfId="3417"/>
    <cellStyle name="=C:\WINNT35\SYSTEM32\COMMAND.COM 10 11 26 5" xfId="3418"/>
    <cellStyle name="=C:\WINNT35\SYSTEM32\COMMAND.COM 10 11 3" xfId="3419"/>
    <cellStyle name="=C:\WINNT35\SYSTEM32\COMMAND.COM 10 11 3 2" xfId="3420"/>
    <cellStyle name="=C:\WINNT35\SYSTEM32\COMMAND.COM 10 11 3 3" xfId="3421"/>
    <cellStyle name="=C:\WINNT35\SYSTEM32\COMMAND.COM 10 11 3 4" xfId="3422"/>
    <cellStyle name="=C:\WINNT35\SYSTEM32\COMMAND.COM 10 11 3 5" xfId="3423"/>
    <cellStyle name="=C:\WINNT35\SYSTEM32\COMMAND.COM 10 11 4" xfId="3424"/>
    <cellStyle name="=C:\WINNT35\SYSTEM32\COMMAND.COM 10 11 4 2" xfId="3425"/>
    <cellStyle name="=C:\WINNT35\SYSTEM32\COMMAND.COM 10 11 4 3" xfId="3426"/>
    <cellStyle name="=C:\WINNT35\SYSTEM32\COMMAND.COM 10 11 4 4" xfId="3427"/>
    <cellStyle name="=C:\WINNT35\SYSTEM32\COMMAND.COM 10 11 4 5" xfId="3428"/>
    <cellStyle name="=C:\WINNT35\SYSTEM32\COMMAND.COM 10 11 5" xfId="3429"/>
    <cellStyle name="=C:\WINNT35\SYSTEM32\COMMAND.COM 10 11 5 2" xfId="3430"/>
    <cellStyle name="=C:\WINNT35\SYSTEM32\COMMAND.COM 10 11 5 3" xfId="3431"/>
    <cellStyle name="=C:\WINNT35\SYSTEM32\COMMAND.COM 10 11 5 4" xfId="3432"/>
    <cellStyle name="=C:\WINNT35\SYSTEM32\COMMAND.COM 10 11 5 5" xfId="3433"/>
    <cellStyle name="=C:\WINNT35\SYSTEM32\COMMAND.COM 10 11 6" xfId="3434"/>
    <cellStyle name="=C:\WINNT35\SYSTEM32\COMMAND.COM 10 11 6 2" xfId="3435"/>
    <cellStyle name="=C:\WINNT35\SYSTEM32\COMMAND.COM 10 11 6 3" xfId="3436"/>
    <cellStyle name="=C:\WINNT35\SYSTEM32\COMMAND.COM 10 11 6 4" xfId="3437"/>
    <cellStyle name="=C:\WINNT35\SYSTEM32\COMMAND.COM 10 11 6 5" xfId="3438"/>
    <cellStyle name="=C:\WINNT35\SYSTEM32\COMMAND.COM 10 11 7" xfId="3439"/>
    <cellStyle name="=C:\WINNT35\SYSTEM32\COMMAND.COM 10 11 7 2" xfId="3440"/>
    <cellStyle name="=C:\WINNT35\SYSTEM32\COMMAND.COM 10 11 7 3" xfId="3441"/>
    <cellStyle name="=C:\WINNT35\SYSTEM32\COMMAND.COM 10 11 7 4" xfId="3442"/>
    <cellStyle name="=C:\WINNT35\SYSTEM32\COMMAND.COM 10 11 7 5" xfId="3443"/>
    <cellStyle name="=C:\WINNT35\SYSTEM32\COMMAND.COM 10 11 8" xfId="3444"/>
    <cellStyle name="=C:\WINNT35\SYSTEM32\COMMAND.COM 10 11 8 2" xfId="3445"/>
    <cellStyle name="=C:\WINNT35\SYSTEM32\COMMAND.COM 10 11 8 3" xfId="3446"/>
    <cellStyle name="=C:\WINNT35\SYSTEM32\COMMAND.COM 10 11 8 4" xfId="3447"/>
    <cellStyle name="=C:\WINNT35\SYSTEM32\COMMAND.COM 10 11 8 5" xfId="3448"/>
    <cellStyle name="=C:\WINNT35\SYSTEM32\COMMAND.COM 10 11 9" xfId="3449"/>
    <cellStyle name="=C:\WINNT35\SYSTEM32\COMMAND.COM 10 11 9 2" xfId="3450"/>
    <cellStyle name="=C:\WINNT35\SYSTEM32\COMMAND.COM 10 11 9 3" xfId="3451"/>
    <cellStyle name="=C:\WINNT35\SYSTEM32\COMMAND.COM 10 11 9 4" xfId="3452"/>
    <cellStyle name="=C:\WINNT35\SYSTEM32\COMMAND.COM 10 11 9 5" xfId="3453"/>
    <cellStyle name="=C:\WINNT35\SYSTEM32\COMMAND.COM 10 12" xfId="3454"/>
    <cellStyle name="=C:\WINNT35\SYSTEM32\COMMAND.COM 10 12 2" xfId="3455"/>
    <cellStyle name="=C:\WINNT35\SYSTEM32\COMMAND.COM 10 12 3" xfId="3456"/>
    <cellStyle name="=C:\WINNT35\SYSTEM32\COMMAND.COM 10 12 4" xfId="3457"/>
    <cellStyle name="=C:\WINNT35\SYSTEM32\COMMAND.COM 10 12 5" xfId="3458"/>
    <cellStyle name="=C:\WINNT35\SYSTEM32\COMMAND.COM 10 13" xfId="3459"/>
    <cellStyle name="=C:\WINNT35\SYSTEM32\COMMAND.COM 10 13 10" xfId="3460"/>
    <cellStyle name="=C:\WINNT35\SYSTEM32\COMMAND.COM 10 13 10 2" xfId="3461"/>
    <cellStyle name="=C:\WINNT35\SYSTEM32\COMMAND.COM 10 13 10 3" xfId="3462"/>
    <cellStyle name="=C:\WINNT35\SYSTEM32\COMMAND.COM 10 13 10 4" xfId="3463"/>
    <cellStyle name="=C:\WINNT35\SYSTEM32\COMMAND.COM 10 13 10 5" xfId="3464"/>
    <cellStyle name="=C:\WINNT35\SYSTEM32\COMMAND.COM 10 13 11" xfId="3465"/>
    <cellStyle name="=C:\WINNT35\SYSTEM32\COMMAND.COM 10 13 11 2" xfId="3466"/>
    <cellStyle name="=C:\WINNT35\SYSTEM32\COMMAND.COM 10 13 11 3" xfId="3467"/>
    <cellStyle name="=C:\WINNT35\SYSTEM32\COMMAND.COM 10 13 11 4" xfId="3468"/>
    <cellStyle name="=C:\WINNT35\SYSTEM32\COMMAND.COM 10 13 11 5" xfId="3469"/>
    <cellStyle name="=C:\WINNT35\SYSTEM32\COMMAND.COM 10 13 12" xfId="3470"/>
    <cellStyle name="=C:\WINNT35\SYSTEM32\COMMAND.COM 10 13 12 2" xfId="3471"/>
    <cellStyle name="=C:\WINNT35\SYSTEM32\COMMAND.COM 10 13 12 3" xfId="3472"/>
    <cellStyle name="=C:\WINNT35\SYSTEM32\COMMAND.COM 10 13 12 4" xfId="3473"/>
    <cellStyle name="=C:\WINNT35\SYSTEM32\COMMAND.COM 10 13 12 5" xfId="3474"/>
    <cellStyle name="=C:\WINNT35\SYSTEM32\COMMAND.COM 10 13 13" xfId="3475"/>
    <cellStyle name="=C:\WINNT35\SYSTEM32\COMMAND.COM 10 13 13 2" xfId="3476"/>
    <cellStyle name="=C:\WINNT35\SYSTEM32\COMMAND.COM 10 13 13 3" xfId="3477"/>
    <cellStyle name="=C:\WINNT35\SYSTEM32\COMMAND.COM 10 13 13 4" xfId="3478"/>
    <cellStyle name="=C:\WINNT35\SYSTEM32\COMMAND.COM 10 13 13 5" xfId="3479"/>
    <cellStyle name="=C:\WINNT35\SYSTEM32\COMMAND.COM 10 13 14" xfId="3480"/>
    <cellStyle name="=C:\WINNT35\SYSTEM32\COMMAND.COM 10 13 14 2" xfId="3481"/>
    <cellStyle name="=C:\WINNT35\SYSTEM32\COMMAND.COM 10 13 14 3" xfId="3482"/>
    <cellStyle name="=C:\WINNT35\SYSTEM32\COMMAND.COM 10 13 14 4" xfId="3483"/>
    <cellStyle name="=C:\WINNT35\SYSTEM32\COMMAND.COM 10 13 14 5" xfId="3484"/>
    <cellStyle name="=C:\WINNT35\SYSTEM32\COMMAND.COM 10 13 15" xfId="3485"/>
    <cellStyle name="=C:\WINNT35\SYSTEM32\COMMAND.COM 10 13 15 2" xfId="3486"/>
    <cellStyle name="=C:\WINNT35\SYSTEM32\COMMAND.COM 10 13 15 3" xfId="3487"/>
    <cellStyle name="=C:\WINNT35\SYSTEM32\COMMAND.COM 10 13 15 4" xfId="3488"/>
    <cellStyle name="=C:\WINNT35\SYSTEM32\COMMAND.COM 10 13 15 5" xfId="3489"/>
    <cellStyle name="=C:\WINNT35\SYSTEM32\COMMAND.COM 10 13 16" xfId="3490"/>
    <cellStyle name="=C:\WINNT35\SYSTEM32\COMMAND.COM 10 13 16 2" xfId="3491"/>
    <cellStyle name="=C:\WINNT35\SYSTEM32\COMMAND.COM 10 13 16 3" xfId="3492"/>
    <cellStyle name="=C:\WINNT35\SYSTEM32\COMMAND.COM 10 13 16 4" xfId="3493"/>
    <cellStyle name="=C:\WINNT35\SYSTEM32\COMMAND.COM 10 13 16 5" xfId="3494"/>
    <cellStyle name="=C:\WINNT35\SYSTEM32\COMMAND.COM 10 13 17" xfId="3495"/>
    <cellStyle name="=C:\WINNT35\SYSTEM32\COMMAND.COM 10 13 17 2" xfId="3496"/>
    <cellStyle name="=C:\WINNT35\SYSTEM32\COMMAND.COM 10 13 17 3" xfId="3497"/>
    <cellStyle name="=C:\WINNT35\SYSTEM32\COMMAND.COM 10 13 17 4" xfId="3498"/>
    <cellStyle name="=C:\WINNT35\SYSTEM32\COMMAND.COM 10 13 17 5" xfId="3499"/>
    <cellStyle name="=C:\WINNT35\SYSTEM32\COMMAND.COM 10 13 18" xfId="3500"/>
    <cellStyle name="=C:\WINNT35\SYSTEM32\COMMAND.COM 10 13 18 2" xfId="3501"/>
    <cellStyle name="=C:\WINNT35\SYSTEM32\COMMAND.COM 10 13 18 3" xfId="3502"/>
    <cellStyle name="=C:\WINNT35\SYSTEM32\COMMAND.COM 10 13 18 4" xfId="3503"/>
    <cellStyle name="=C:\WINNT35\SYSTEM32\COMMAND.COM 10 13 18 5" xfId="3504"/>
    <cellStyle name="=C:\WINNT35\SYSTEM32\COMMAND.COM 10 13 19" xfId="3505"/>
    <cellStyle name="=C:\WINNT35\SYSTEM32\COMMAND.COM 10 13 19 2" xfId="3506"/>
    <cellStyle name="=C:\WINNT35\SYSTEM32\COMMAND.COM 10 13 19 3" xfId="3507"/>
    <cellStyle name="=C:\WINNT35\SYSTEM32\COMMAND.COM 10 13 19 4" xfId="3508"/>
    <cellStyle name="=C:\WINNT35\SYSTEM32\COMMAND.COM 10 13 19 5" xfId="3509"/>
    <cellStyle name="=C:\WINNT35\SYSTEM32\COMMAND.COM 10 13 2" xfId="3510"/>
    <cellStyle name="=C:\WINNT35\SYSTEM32\COMMAND.COM 10 13 2 10" xfId="3511"/>
    <cellStyle name="=C:\WINNT35\SYSTEM32\COMMAND.COM 10 13 2 11" xfId="3512"/>
    <cellStyle name="=C:\WINNT35\SYSTEM32\COMMAND.COM 10 13 2 12" xfId="3513"/>
    <cellStyle name="=C:\WINNT35\SYSTEM32\COMMAND.COM 10 13 2 13" xfId="3514"/>
    <cellStyle name="=C:\WINNT35\SYSTEM32\COMMAND.COM 10 13 2 14" xfId="3515"/>
    <cellStyle name="=C:\WINNT35\SYSTEM32\COMMAND.COM 10 13 2 15" xfId="3516"/>
    <cellStyle name="=C:\WINNT35\SYSTEM32\COMMAND.COM 10 13 2 16" xfId="3517"/>
    <cellStyle name="=C:\WINNT35\SYSTEM32\COMMAND.COM 10 13 2 17" xfId="3518"/>
    <cellStyle name="=C:\WINNT35\SYSTEM32\COMMAND.COM 10 13 2 18" xfId="3519"/>
    <cellStyle name="=C:\WINNT35\SYSTEM32\COMMAND.COM 10 13 2 19" xfId="3520"/>
    <cellStyle name="=C:\WINNT35\SYSTEM32\COMMAND.COM 10 13 2 2" xfId="3521"/>
    <cellStyle name="=C:\WINNT35\SYSTEM32\COMMAND.COM 10 13 2 2 10" xfId="3522"/>
    <cellStyle name="=C:\WINNT35\SYSTEM32\COMMAND.COM 10 13 2 2 10 2" xfId="3523"/>
    <cellStyle name="=C:\WINNT35\SYSTEM32\COMMAND.COM 10 13 2 2 10 3" xfId="3524"/>
    <cellStyle name="=C:\WINNT35\SYSTEM32\COMMAND.COM 10 13 2 2 10 4" xfId="3525"/>
    <cellStyle name="=C:\WINNT35\SYSTEM32\COMMAND.COM 10 13 2 2 10 5" xfId="3526"/>
    <cellStyle name="=C:\WINNT35\SYSTEM32\COMMAND.COM 10 13 2 2 11" xfId="3527"/>
    <cellStyle name="=C:\WINNT35\SYSTEM32\COMMAND.COM 10 13 2 2 11 2" xfId="3528"/>
    <cellStyle name="=C:\WINNT35\SYSTEM32\COMMAND.COM 10 13 2 2 11 3" xfId="3529"/>
    <cellStyle name="=C:\WINNT35\SYSTEM32\COMMAND.COM 10 13 2 2 11 4" xfId="3530"/>
    <cellStyle name="=C:\WINNT35\SYSTEM32\COMMAND.COM 10 13 2 2 11 5" xfId="3531"/>
    <cellStyle name="=C:\WINNT35\SYSTEM32\COMMAND.COM 10 13 2 2 12" xfId="3532"/>
    <cellStyle name="=C:\WINNT35\SYSTEM32\COMMAND.COM 10 13 2 2 12 2" xfId="3533"/>
    <cellStyle name="=C:\WINNT35\SYSTEM32\COMMAND.COM 10 13 2 2 12 3" xfId="3534"/>
    <cellStyle name="=C:\WINNT35\SYSTEM32\COMMAND.COM 10 13 2 2 12 4" xfId="3535"/>
    <cellStyle name="=C:\WINNT35\SYSTEM32\COMMAND.COM 10 13 2 2 12 5" xfId="3536"/>
    <cellStyle name="=C:\WINNT35\SYSTEM32\COMMAND.COM 10 13 2 2 13" xfId="3537"/>
    <cellStyle name="=C:\WINNT35\SYSTEM32\COMMAND.COM 10 13 2 2 13 2" xfId="3538"/>
    <cellStyle name="=C:\WINNT35\SYSTEM32\COMMAND.COM 10 13 2 2 13 3" xfId="3539"/>
    <cellStyle name="=C:\WINNT35\SYSTEM32\COMMAND.COM 10 13 2 2 13 4" xfId="3540"/>
    <cellStyle name="=C:\WINNT35\SYSTEM32\COMMAND.COM 10 13 2 2 13 5" xfId="3541"/>
    <cellStyle name="=C:\WINNT35\SYSTEM32\COMMAND.COM 10 13 2 2 14" xfId="3542"/>
    <cellStyle name="=C:\WINNT35\SYSTEM32\COMMAND.COM 10 13 2 2 14 2" xfId="3543"/>
    <cellStyle name="=C:\WINNT35\SYSTEM32\COMMAND.COM 10 13 2 2 14 3" xfId="3544"/>
    <cellStyle name="=C:\WINNT35\SYSTEM32\COMMAND.COM 10 13 2 2 14 4" xfId="3545"/>
    <cellStyle name="=C:\WINNT35\SYSTEM32\COMMAND.COM 10 13 2 2 14 5" xfId="3546"/>
    <cellStyle name="=C:\WINNT35\SYSTEM32\COMMAND.COM 10 13 2 2 15" xfId="3547"/>
    <cellStyle name="=C:\WINNT35\SYSTEM32\COMMAND.COM 10 13 2 2 15 2" xfId="3548"/>
    <cellStyle name="=C:\WINNT35\SYSTEM32\COMMAND.COM 10 13 2 2 15 3" xfId="3549"/>
    <cellStyle name="=C:\WINNT35\SYSTEM32\COMMAND.COM 10 13 2 2 15 4" xfId="3550"/>
    <cellStyle name="=C:\WINNT35\SYSTEM32\COMMAND.COM 10 13 2 2 15 5" xfId="3551"/>
    <cellStyle name="=C:\WINNT35\SYSTEM32\COMMAND.COM 10 13 2 2 16" xfId="3552"/>
    <cellStyle name="=C:\WINNT35\SYSTEM32\COMMAND.COM 10 13 2 2 16 2" xfId="3553"/>
    <cellStyle name="=C:\WINNT35\SYSTEM32\COMMAND.COM 10 13 2 2 16 3" xfId="3554"/>
    <cellStyle name="=C:\WINNT35\SYSTEM32\COMMAND.COM 10 13 2 2 16 4" xfId="3555"/>
    <cellStyle name="=C:\WINNT35\SYSTEM32\COMMAND.COM 10 13 2 2 16 5" xfId="3556"/>
    <cellStyle name="=C:\WINNT35\SYSTEM32\COMMAND.COM 10 13 2 2 17" xfId="3557"/>
    <cellStyle name="=C:\WINNT35\SYSTEM32\COMMAND.COM 10 13 2 2 17 2" xfId="3558"/>
    <cellStyle name="=C:\WINNT35\SYSTEM32\COMMAND.COM 10 13 2 2 17 3" xfId="3559"/>
    <cellStyle name="=C:\WINNT35\SYSTEM32\COMMAND.COM 10 13 2 2 17 4" xfId="3560"/>
    <cellStyle name="=C:\WINNT35\SYSTEM32\COMMAND.COM 10 13 2 2 17 5" xfId="3561"/>
    <cellStyle name="=C:\WINNT35\SYSTEM32\COMMAND.COM 10 13 2 2 18" xfId="3562"/>
    <cellStyle name="=C:\WINNT35\SYSTEM32\COMMAND.COM 10 13 2 2 18 2" xfId="3563"/>
    <cellStyle name="=C:\WINNT35\SYSTEM32\COMMAND.COM 10 13 2 2 18 3" xfId="3564"/>
    <cellStyle name="=C:\WINNT35\SYSTEM32\COMMAND.COM 10 13 2 2 18 4" xfId="3565"/>
    <cellStyle name="=C:\WINNT35\SYSTEM32\COMMAND.COM 10 13 2 2 18 5" xfId="3566"/>
    <cellStyle name="=C:\WINNT35\SYSTEM32\COMMAND.COM 10 13 2 2 19" xfId="3567"/>
    <cellStyle name="=C:\WINNT35\SYSTEM32\COMMAND.COM 10 13 2 2 19 2" xfId="3568"/>
    <cellStyle name="=C:\WINNT35\SYSTEM32\COMMAND.COM 10 13 2 2 19 3" xfId="3569"/>
    <cellStyle name="=C:\WINNT35\SYSTEM32\COMMAND.COM 10 13 2 2 19 4" xfId="3570"/>
    <cellStyle name="=C:\WINNT35\SYSTEM32\COMMAND.COM 10 13 2 2 19 5" xfId="3571"/>
    <cellStyle name="=C:\WINNT35\SYSTEM32\COMMAND.COM 10 13 2 2 2" xfId="3572"/>
    <cellStyle name="=C:\WINNT35\SYSTEM32\COMMAND.COM 10 13 2 2 2 10" xfId="3573"/>
    <cellStyle name="=C:\WINNT35\SYSTEM32\COMMAND.COM 10 13 2 2 2 11" xfId="3574"/>
    <cellStyle name="=C:\WINNT35\SYSTEM32\COMMAND.COM 10 13 2 2 2 12" xfId="3575"/>
    <cellStyle name="=C:\WINNT35\SYSTEM32\COMMAND.COM 10 13 2 2 2 13" xfId="3576"/>
    <cellStyle name="=C:\WINNT35\SYSTEM32\COMMAND.COM 10 13 2 2 2 14" xfId="3577"/>
    <cellStyle name="=C:\WINNT35\SYSTEM32\COMMAND.COM 10 13 2 2 2 15" xfId="3578"/>
    <cellStyle name="=C:\WINNT35\SYSTEM32\COMMAND.COM 10 13 2 2 2 16" xfId="3579"/>
    <cellStyle name="=C:\WINNT35\SYSTEM32\COMMAND.COM 10 13 2 2 2 17" xfId="3580"/>
    <cellStyle name="=C:\WINNT35\SYSTEM32\COMMAND.COM 10 13 2 2 2 18" xfId="3581"/>
    <cellStyle name="=C:\WINNT35\SYSTEM32\COMMAND.COM 10 13 2 2 2 19" xfId="3582"/>
    <cellStyle name="=C:\WINNT35\SYSTEM32\COMMAND.COM 10 13 2 2 2 2" xfId="3583"/>
    <cellStyle name="=C:\WINNT35\SYSTEM32\COMMAND.COM 10 13 2 2 2 20" xfId="3584"/>
    <cellStyle name="=C:\WINNT35\SYSTEM32\COMMAND.COM 10 13 2 2 2 21" xfId="3585"/>
    <cellStyle name="=C:\WINNT35\SYSTEM32\COMMAND.COM 10 13 2 2 2 22" xfId="3586"/>
    <cellStyle name="=C:\WINNT35\SYSTEM32\COMMAND.COM 10 13 2 2 2 23" xfId="3587"/>
    <cellStyle name="=C:\WINNT35\SYSTEM32\COMMAND.COM 10 13 2 2 2 24" xfId="3588"/>
    <cellStyle name="=C:\WINNT35\SYSTEM32\COMMAND.COM 10 13 2 2 2 3" xfId="3589"/>
    <cellStyle name="=C:\WINNT35\SYSTEM32\COMMAND.COM 10 13 2 2 2 4" xfId="3590"/>
    <cellStyle name="=C:\WINNT35\SYSTEM32\COMMAND.COM 10 13 2 2 2 5" xfId="3591"/>
    <cellStyle name="=C:\WINNT35\SYSTEM32\COMMAND.COM 10 13 2 2 2 6" xfId="3592"/>
    <cellStyle name="=C:\WINNT35\SYSTEM32\COMMAND.COM 10 13 2 2 2 7" xfId="3593"/>
    <cellStyle name="=C:\WINNT35\SYSTEM32\COMMAND.COM 10 13 2 2 2 8" xfId="3594"/>
    <cellStyle name="=C:\WINNT35\SYSTEM32\COMMAND.COM 10 13 2 2 2 9" xfId="3595"/>
    <cellStyle name="=C:\WINNT35\SYSTEM32\COMMAND.COM 10 13 2 2 20" xfId="3596"/>
    <cellStyle name="=C:\WINNT35\SYSTEM32\COMMAND.COM 10 13 2 2 20 2" xfId="3597"/>
    <cellStyle name="=C:\WINNT35\SYSTEM32\COMMAND.COM 10 13 2 2 20 3" xfId="3598"/>
    <cellStyle name="=C:\WINNT35\SYSTEM32\COMMAND.COM 10 13 2 2 20 4" xfId="3599"/>
    <cellStyle name="=C:\WINNT35\SYSTEM32\COMMAND.COM 10 13 2 2 20 5" xfId="3600"/>
    <cellStyle name="=C:\WINNT35\SYSTEM32\COMMAND.COM 10 13 2 2 3" xfId="3601"/>
    <cellStyle name="=C:\WINNT35\SYSTEM32\COMMAND.COM 10 13 2 2 3 2" xfId="3602"/>
    <cellStyle name="=C:\WINNT35\SYSTEM32\COMMAND.COM 10 13 2 2 3 3" xfId="3603"/>
    <cellStyle name="=C:\WINNT35\SYSTEM32\COMMAND.COM 10 13 2 2 3 4" xfId="3604"/>
    <cellStyle name="=C:\WINNT35\SYSTEM32\COMMAND.COM 10 13 2 2 3 5" xfId="3605"/>
    <cellStyle name="=C:\WINNT35\SYSTEM32\COMMAND.COM 10 13 2 2 4" xfId="3606"/>
    <cellStyle name="=C:\WINNT35\SYSTEM32\COMMAND.COM 10 13 2 2 4 2" xfId="3607"/>
    <cellStyle name="=C:\WINNT35\SYSTEM32\COMMAND.COM 10 13 2 2 4 3" xfId="3608"/>
    <cellStyle name="=C:\WINNT35\SYSTEM32\COMMAND.COM 10 13 2 2 4 4" xfId="3609"/>
    <cellStyle name="=C:\WINNT35\SYSTEM32\COMMAND.COM 10 13 2 2 4 5" xfId="3610"/>
    <cellStyle name="=C:\WINNT35\SYSTEM32\COMMAND.COM 10 13 2 2 5" xfId="3611"/>
    <cellStyle name="=C:\WINNT35\SYSTEM32\COMMAND.COM 10 13 2 2 5 2" xfId="3612"/>
    <cellStyle name="=C:\WINNT35\SYSTEM32\COMMAND.COM 10 13 2 2 5 3" xfId="3613"/>
    <cellStyle name="=C:\WINNT35\SYSTEM32\COMMAND.COM 10 13 2 2 5 4" xfId="3614"/>
    <cellStyle name="=C:\WINNT35\SYSTEM32\COMMAND.COM 10 13 2 2 5 5" xfId="3615"/>
    <cellStyle name="=C:\WINNT35\SYSTEM32\COMMAND.COM 10 13 2 2 6" xfId="3616"/>
    <cellStyle name="=C:\WINNT35\SYSTEM32\COMMAND.COM 10 13 2 2 6 2" xfId="3617"/>
    <cellStyle name="=C:\WINNT35\SYSTEM32\COMMAND.COM 10 13 2 2 6 3" xfId="3618"/>
    <cellStyle name="=C:\WINNT35\SYSTEM32\COMMAND.COM 10 13 2 2 6 4" xfId="3619"/>
    <cellStyle name="=C:\WINNT35\SYSTEM32\COMMAND.COM 10 13 2 2 6 5" xfId="3620"/>
    <cellStyle name="=C:\WINNT35\SYSTEM32\COMMAND.COM 10 13 2 2 7" xfId="3621"/>
    <cellStyle name="=C:\WINNT35\SYSTEM32\COMMAND.COM 10 13 2 2 7 2" xfId="3622"/>
    <cellStyle name="=C:\WINNT35\SYSTEM32\COMMAND.COM 10 13 2 2 7 3" xfId="3623"/>
    <cellStyle name="=C:\WINNT35\SYSTEM32\COMMAND.COM 10 13 2 2 7 4" xfId="3624"/>
    <cellStyle name="=C:\WINNT35\SYSTEM32\COMMAND.COM 10 13 2 2 7 5" xfId="3625"/>
    <cellStyle name="=C:\WINNT35\SYSTEM32\COMMAND.COM 10 13 2 2 8" xfId="3626"/>
    <cellStyle name="=C:\WINNT35\SYSTEM32\COMMAND.COM 10 13 2 2 8 2" xfId="3627"/>
    <cellStyle name="=C:\WINNT35\SYSTEM32\COMMAND.COM 10 13 2 2 8 3" xfId="3628"/>
    <cellStyle name="=C:\WINNT35\SYSTEM32\COMMAND.COM 10 13 2 2 8 4" xfId="3629"/>
    <cellStyle name="=C:\WINNT35\SYSTEM32\COMMAND.COM 10 13 2 2 8 5" xfId="3630"/>
    <cellStyle name="=C:\WINNT35\SYSTEM32\COMMAND.COM 10 13 2 2 9" xfId="3631"/>
    <cellStyle name="=C:\WINNT35\SYSTEM32\COMMAND.COM 10 13 2 2 9 2" xfId="3632"/>
    <cellStyle name="=C:\WINNT35\SYSTEM32\COMMAND.COM 10 13 2 2 9 3" xfId="3633"/>
    <cellStyle name="=C:\WINNT35\SYSTEM32\COMMAND.COM 10 13 2 2 9 4" xfId="3634"/>
    <cellStyle name="=C:\WINNT35\SYSTEM32\COMMAND.COM 10 13 2 2 9 5" xfId="3635"/>
    <cellStyle name="=C:\WINNT35\SYSTEM32\COMMAND.COM 10 13 2 20" xfId="3636"/>
    <cellStyle name="=C:\WINNT35\SYSTEM32\COMMAND.COM 10 13 2 21" xfId="3637"/>
    <cellStyle name="=C:\WINNT35\SYSTEM32\COMMAND.COM 10 13 2 22" xfId="3638"/>
    <cellStyle name="=C:\WINNT35\SYSTEM32\COMMAND.COM 10 13 2 23" xfId="3639"/>
    <cellStyle name="=C:\WINNT35\SYSTEM32\COMMAND.COM 10 13 2 24" xfId="3640"/>
    <cellStyle name="=C:\WINNT35\SYSTEM32\COMMAND.COM 10 13 2 25" xfId="3641"/>
    <cellStyle name="=C:\WINNT35\SYSTEM32\COMMAND.COM 10 13 2 26" xfId="3642"/>
    <cellStyle name="=C:\WINNT35\SYSTEM32\COMMAND.COM 10 13 2 27" xfId="3643"/>
    <cellStyle name="=C:\WINNT35\SYSTEM32\COMMAND.COM 10 13 2 28" xfId="3644"/>
    <cellStyle name="=C:\WINNT35\SYSTEM32\COMMAND.COM 10 13 2 29" xfId="3645"/>
    <cellStyle name="=C:\WINNT35\SYSTEM32\COMMAND.COM 10 13 2 3" xfId="3646"/>
    <cellStyle name="=C:\WINNT35\SYSTEM32\COMMAND.COM 10 13 2 30" xfId="3647"/>
    <cellStyle name="=C:\WINNT35\SYSTEM32\COMMAND.COM 10 13 2 4" xfId="3648"/>
    <cellStyle name="=C:\WINNT35\SYSTEM32\COMMAND.COM 10 13 2 5" xfId="3649"/>
    <cellStyle name="=C:\WINNT35\SYSTEM32\COMMAND.COM 10 13 2 6" xfId="3650"/>
    <cellStyle name="=C:\WINNT35\SYSTEM32\COMMAND.COM 10 13 2 7" xfId="3651"/>
    <cellStyle name="=C:\WINNT35\SYSTEM32\COMMAND.COM 10 13 2 8" xfId="3652"/>
    <cellStyle name="=C:\WINNT35\SYSTEM32\COMMAND.COM 10 13 2 9" xfId="3653"/>
    <cellStyle name="=C:\WINNT35\SYSTEM32\COMMAND.COM 10 13 20" xfId="3654"/>
    <cellStyle name="=C:\WINNT35\SYSTEM32\COMMAND.COM 10 13 20 2" xfId="3655"/>
    <cellStyle name="=C:\WINNT35\SYSTEM32\COMMAND.COM 10 13 20 3" xfId="3656"/>
    <cellStyle name="=C:\WINNT35\SYSTEM32\COMMAND.COM 10 13 20 4" xfId="3657"/>
    <cellStyle name="=C:\WINNT35\SYSTEM32\COMMAND.COM 10 13 20 5" xfId="3658"/>
    <cellStyle name="=C:\WINNT35\SYSTEM32\COMMAND.COM 10 13 21" xfId="3659"/>
    <cellStyle name="=C:\WINNT35\SYSTEM32\COMMAND.COM 10 13 21 2" xfId="3660"/>
    <cellStyle name="=C:\WINNT35\SYSTEM32\COMMAND.COM 10 13 21 3" xfId="3661"/>
    <cellStyle name="=C:\WINNT35\SYSTEM32\COMMAND.COM 10 13 21 4" xfId="3662"/>
    <cellStyle name="=C:\WINNT35\SYSTEM32\COMMAND.COM 10 13 21 5" xfId="3663"/>
    <cellStyle name="=C:\WINNT35\SYSTEM32\COMMAND.COM 10 13 22" xfId="3664"/>
    <cellStyle name="=C:\WINNT35\SYSTEM32\COMMAND.COM 10 13 22 2" xfId="3665"/>
    <cellStyle name="=C:\WINNT35\SYSTEM32\COMMAND.COM 10 13 22 3" xfId="3666"/>
    <cellStyle name="=C:\WINNT35\SYSTEM32\COMMAND.COM 10 13 22 4" xfId="3667"/>
    <cellStyle name="=C:\WINNT35\SYSTEM32\COMMAND.COM 10 13 22 5" xfId="3668"/>
    <cellStyle name="=C:\WINNT35\SYSTEM32\COMMAND.COM 10 13 23" xfId="3669"/>
    <cellStyle name="=C:\WINNT35\SYSTEM32\COMMAND.COM 10 13 23 2" xfId="3670"/>
    <cellStyle name="=C:\WINNT35\SYSTEM32\COMMAND.COM 10 13 23 3" xfId="3671"/>
    <cellStyle name="=C:\WINNT35\SYSTEM32\COMMAND.COM 10 13 23 4" xfId="3672"/>
    <cellStyle name="=C:\WINNT35\SYSTEM32\COMMAND.COM 10 13 23 5" xfId="3673"/>
    <cellStyle name="=C:\WINNT35\SYSTEM32\COMMAND.COM 10 13 24" xfId="3674"/>
    <cellStyle name="=C:\WINNT35\SYSTEM32\COMMAND.COM 10 13 24 2" xfId="3675"/>
    <cellStyle name="=C:\WINNT35\SYSTEM32\COMMAND.COM 10 13 24 3" xfId="3676"/>
    <cellStyle name="=C:\WINNT35\SYSTEM32\COMMAND.COM 10 13 24 4" xfId="3677"/>
    <cellStyle name="=C:\WINNT35\SYSTEM32\COMMAND.COM 10 13 24 5" xfId="3678"/>
    <cellStyle name="=C:\WINNT35\SYSTEM32\COMMAND.COM 10 13 25" xfId="3679"/>
    <cellStyle name="=C:\WINNT35\SYSTEM32\COMMAND.COM 10 13 25 2" xfId="3680"/>
    <cellStyle name="=C:\WINNT35\SYSTEM32\COMMAND.COM 10 13 25 3" xfId="3681"/>
    <cellStyle name="=C:\WINNT35\SYSTEM32\COMMAND.COM 10 13 25 4" xfId="3682"/>
    <cellStyle name="=C:\WINNT35\SYSTEM32\COMMAND.COM 10 13 25 5" xfId="3683"/>
    <cellStyle name="=C:\WINNT35\SYSTEM32\COMMAND.COM 10 13 26" xfId="3684"/>
    <cellStyle name="=C:\WINNT35\SYSTEM32\COMMAND.COM 10 13 26 2" xfId="3685"/>
    <cellStyle name="=C:\WINNT35\SYSTEM32\COMMAND.COM 10 13 26 3" xfId="3686"/>
    <cellStyle name="=C:\WINNT35\SYSTEM32\COMMAND.COM 10 13 26 4" xfId="3687"/>
    <cellStyle name="=C:\WINNT35\SYSTEM32\COMMAND.COM 10 13 26 5" xfId="3688"/>
    <cellStyle name="=C:\WINNT35\SYSTEM32\COMMAND.COM 10 13 3" xfId="3689"/>
    <cellStyle name="=C:\WINNT35\SYSTEM32\COMMAND.COM 10 13 3 10" xfId="3690"/>
    <cellStyle name="=C:\WINNT35\SYSTEM32\COMMAND.COM 10 13 3 11" xfId="3691"/>
    <cellStyle name="=C:\WINNT35\SYSTEM32\COMMAND.COM 10 13 3 12" xfId="3692"/>
    <cellStyle name="=C:\WINNT35\SYSTEM32\COMMAND.COM 10 13 3 13" xfId="3693"/>
    <cellStyle name="=C:\WINNT35\SYSTEM32\COMMAND.COM 10 13 3 14" xfId="3694"/>
    <cellStyle name="=C:\WINNT35\SYSTEM32\COMMAND.COM 10 13 3 15" xfId="3695"/>
    <cellStyle name="=C:\WINNT35\SYSTEM32\COMMAND.COM 10 13 3 16" xfId="3696"/>
    <cellStyle name="=C:\WINNT35\SYSTEM32\COMMAND.COM 10 13 3 17" xfId="3697"/>
    <cellStyle name="=C:\WINNT35\SYSTEM32\COMMAND.COM 10 13 3 18" xfId="3698"/>
    <cellStyle name="=C:\WINNT35\SYSTEM32\COMMAND.COM 10 13 3 19" xfId="3699"/>
    <cellStyle name="=C:\WINNT35\SYSTEM32\COMMAND.COM 10 13 3 2" xfId="3700"/>
    <cellStyle name="=C:\WINNT35\SYSTEM32\COMMAND.COM 10 13 3 2 10" xfId="3701"/>
    <cellStyle name="=C:\WINNT35\SYSTEM32\COMMAND.COM 10 13 3 2 10 2" xfId="3702"/>
    <cellStyle name="=C:\WINNT35\SYSTEM32\COMMAND.COM 10 13 3 2 10 3" xfId="3703"/>
    <cellStyle name="=C:\WINNT35\SYSTEM32\COMMAND.COM 10 13 3 2 10 4" xfId="3704"/>
    <cellStyle name="=C:\WINNT35\SYSTEM32\COMMAND.COM 10 13 3 2 10 5" xfId="3705"/>
    <cellStyle name="=C:\WINNT35\SYSTEM32\COMMAND.COM 10 13 3 2 11" xfId="3706"/>
    <cellStyle name="=C:\WINNT35\SYSTEM32\COMMAND.COM 10 13 3 2 11 2" xfId="3707"/>
    <cellStyle name="=C:\WINNT35\SYSTEM32\COMMAND.COM 10 13 3 2 11 3" xfId="3708"/>
    <cellStyle name="=C:\WINNT35\SYSTEM32\COMMAND.COM 10 13 3 2 11 4" xfId="3709"/>
    <cellStyle name="=C:\WINNT35\SYSTEM32\COMMAND.COM 10 13 3 2 11 5" xfId="3710"/>
    <cellStyle name="=C:\WINNT35\SYSTEM32\COMMAND.COM 10 13 3 2 12" xfId="3711"/>
    <cellStyle name="=C:\WINNT35\SYSTEM32\COMMAND.COM 10 13 3 2 12 2" xfId="3712"/>
    <cellStyle name="=C:\WINNT35\SYSTEM32\COMMAND.COM 10 13 3 2 12 3" xfId="3713"/>
    <cellStyle name="=C:\WINNT35\SYSTEM32\COMMAND.COM 10 13 3 2 12 4" xfId="3714"/>
    <cellStyle name="=C:\WINNT35\SYSTEM32\COMMAND.COM 10 13 3 2 12 5" xfId="3715"/>
    <cellStyle name="=C:\WINNT35\SYSTEM32\COMMAND.COM 10 13 3 2 13" xfId="3716"/>
    <cellStyle name="=C:\WINNT35\SYSTEM32\COMMAND.COM 10 13 3 2 13 2" xfId="3717"/>
    <cellStyle name="=C:\WINNT35\SYSTEM32\COMMAND.COM 10 13 3 2 13 3" xfId="3718"/>
    <cellStyle name="=C:\WINNT35\SYSTEM32\COMMAND.COM 10 13 3 2 13 4" xfId="3719"/>
    <cellStyle name="=C:\WINNT35\SYSTEM32\COMMAND.COM 10 13 3 2 13 5" xfId="3720"/>
    <cellStyle name="=C:\WINNT35\SYSTEM32\COMMAND.COM 10 13 3 2 14" xfId="3721"/>
    <cellStyle name="=C:\WINNT35\SYSTEM32\COMMAND.COM 10 13 3 2 14 2" xfId="3722"/>
    <cellStyle name="=C:\WINNT35\SYSTEM32\COMMAND.COM 10 13 3 2 14 3" xfId="3723"/>
    <cellStyle name="=C:\WINNT35\SYSTEM32\COMMAND.COM 10 13 3 2 14 4" xfId="3724"/>
    <cellStyle name="=C:\WINNT35\SYSTEM32\COMMAND.COM 10 13 3 2 14 5" xfId="3725"/>
    <cellStyle name="=C:\WINNT35\SYSTEM32\COMMAND.COM 10 13 3 2 15" xfId="3726"/>
    <cellStyle name="=C:\WINNT35\SYSTEM32\COMMAND.COM 10 13 3 2 15 2" xfId="3727"/>
    <cellStyle name="=C:\WINNT35\SYSTEM32\COMMAND.COM 10 13 3 2 15 3" xfId="3728"/>
    <cellStyle name="=C:\WINNT35\SYSTEM32\COMMAND.COM 10 13 3 2 15 4" xfId="3729"/>
    <cellStyle name="=C:\WINNT35\SYSTEM32\COMMAND.COM 10 13 3 2 15 5" xfId="3730"/>
    <cellStyle name="=C:\WINNT35\SYSTEM32\COMMAND.COM 10 13 3 2 16" xfId="3731"/>
    <cellStyle name="=C:\WINNT35\SYSTEM32\COMMAND.COM 10 13 3 2 16 2" xfId="3732"/>
    <cellStyle name="=C:\WINNT35\SYSTEM32\COMMAND.COM 10 13 3 2 16 3" xfId="3733"/>
    <cellStyle name="=C:\WINNT35\SYSTEM32\COMMAND.COM 10 13 3 2 16 4" xfId="3734"/>
    <cellStyle name="=C:\WINNT35\SYSTEM32\COMMAND.COM 10 13 3 2 16 5" xfId="3735"/>
    <cellStyle name="=C:\WINNT35\SYSTEM32\COMMAND.COM 10 13 3 2 17" xfId="3736"/>
    <cellStyle name="=C:\WINNT35\SYSTEM32\COMMAND.COM 10 13 3 2 17 2" xfId="3737"/>
    <cellStyle name="=C:\WINNT35\SYSTEM32\COMMAND.COM 10 13 3 2 17 3" xfId="3738"/>
    <cellStyle name="=C:\WINNT35\SYSTEM32\COMMAND.COM 10 13 3 2 17 4" xfId="3739"/>
    <cellStyle name="=C:\WINNT35\SYSTEM32\COMMAND.COM 10 13 3 2 17 5" xfId="3740"/>
    <cellStyle name="=C:\WINNT35\SYSTEM32\COMMAND.COM 10 13 3 2 18" xfId="3741"/>
    <cellStyle name="=C:\WINNT35\SYSTEM32\COMMAND.COM 10 13 3 2 18 2" xfId="3742"/>
    <cellStyle name="=C:\WINNT35\SYSTEM32\COMMAND.COM 10 13 3 2 18 3" xfId="3743"/>
    <cellStyle name="=C:\WINNT35\SYSTEM32\COMMAND.COM 10 13 3 2 18 4" xfId="3744"/>
    <cellStyle name="=C:\WINNT35\SYSTEM32\COMMAND.COM 10 13 3 2 18 5" xfId="3745"/>
    <cellStyle name="=C:\WINNT35\SYSTEM32\COMMAND.COM 10 13 3 2 19" xfId="3746"/>
    <cellStyle name="=C:\WINNT35\SYSTEM32\COMMAND.COM 10 13 3 2 19 2" xfId="3747"/>
    <cellStyle name="=C:\WINNT35\SYSTEM32\COMMAND.COM 10 13 3 2 19 3" xfId="3748"/>
    <cellStyle name="=C:\WINNT35\SYSTEM32\COMMAND.COM 10 13 3 2 19 4" xfId="3749"/>
    <cellStyle name="=C:\WINNT35\SYSTEM32\COMMAND.COM 10 13 3 2 19 5" xfId="3750"/>
    <cellStyle name="=C:\WINNT35\SYSTEM32\COMMAND.COM 10 13 3 2 2" xfId="3751"/>
    <cellStyle name="=C:\WINNT35\SYSTEM32\COMMAND.COM 10 13 3 2 2 2" xfId="3752"/>
    <cellStyle name="=C:\WINNT35\SYSTEM32\COMMAND.COM 10 13 3 2 2 3" xfId="3753"/>
    <cellStyle name="=C:\WINNT35\SYSTEM32\COMMAND.COM 10 13 3 2 2 4" xfId="3754"/>
    <cellStyle name="=C:\WINNT35\SYSTEM32\COMMAND.COM 10 13 3 2 2 5" xfId="3755"/>
    <cellStyle name="=C:\WINNT35\SYSTEM32\COMMAND.COM 10 13 3 2 20" xfId="3756"/>
    <cellStyle name="=C:\WINNT35\SYSTEM32\COMMAND.COM 10 13 3 2 20 2" xfId="3757"/>
    <cellStyle name="=C:\WINNT35\SYSTEM32\COMMAND.COM 10 13 3 2 20 3" xfId="3758"/>
    <cellStyle name="=C:\WINNT35\SYSTEM32\COMMAND.COM 10 13 3 2 20 4" xfId="3759"/>
    <cellStyle name="=C:\WINNT35\SYSTEM32\COMMAND.COM 10 13 3 2 20 5" xfId="3760"/>
    <cellStyle name="=C:\WINNT35\SYSTEM32\COMMAND.COM 10 13 3 2 3" xfId="3761"/>
    <cellStyle name="=C:\WINNT35\SYSTEM32\COMMAND.COM 10 13 3 2 3 2" xfId="3762"/>
    <cellStyle name="=C:\WINNT35\SYSTEM32\COMMAND.COM 10 13 3 2 3 3" xfId="3763"/>
    <cellStyle name="=C:\WINNT35\SYSTEM32\COMMAND.COM 10 13 3 2 3 4" xfId="3764"/>
    <cellStyle name="=C:\WINNT35\SYSTEM32\COMMAND.COM 10 13 3 2 3 5" xfId="3765"/>
    <cellStyle name="=C:\WINNT35\SYSTEM32\COMMAND.COM 10 13 3 2 4" xfId="3766"/>
    <cellStyle name="=C:\WINNT35\SYSTEM32\COMMAND.COM 10 13 3 2 4 2" xfId="3767"/>
    <cellStyle name="=C:\WINNT35\SYSTEM32\COMMAND.COM 10 13 3 2 4 3" xfId="3768"/>
    <cellStyle name="=C:\WINNT35\SYSTEM32\COMMAND.COM 10 13 3 2 4 4" xfId="3769"/>
    <cellStyle name="=C:\WINNT35\SYSTEM32\COMMAND.COM 10 13 3 2 4 5" xfId="3770"/>
    <cellStyle name="=C:\WINNT35\SYSTEM32\COMMAND.COM 10 13 3 2 5" xfId="3771"/>
    <cellStyle name="=C:\WINNT35\SYSTEM32\COMMAND.COM 10 13 3 2 5 2" xfId="3772"/>
    <cellStyle name="=C:\WINNT35\SYSTEM32\COMMAND.COM 10 13 3 2 5 3" xfId="3773"/>
    <cellStyle name="=C:\WINNT35\SYSTEM32\COMMAND.COM 10 13 3 2 5 4" xfId="3774"/>
    <cellStyle name="=C:\WINNT35\SYSTEM32\COMMAND.COM 10 13 3 2 5 5" xfId="3775"/>
    <cellStyle name="=C:\WINNT35\SYSTEM32\COMMAND.COM 10 13 3 2 6" xfId="3776"/>
    <cellStyle name="=C:\WINNT35\SYSTEM32\COMMAND.COM 10 13 3 2 6 2" xfId="3777"/>
    <cellStyle name="=C:\WINNT35\SYSTEM32\COMMAND.COM 10 13 3 2 6 3" xfId="3778"/>
    <cellStyle name="=C:\WINNT35\SYSTEM32\COMMAND.COM 10 13 3 2 6 4" xfId="3779"/>
    <cellStyle name="=C:\WINNT35\SYSTEM32\COMMAND.COM 10 13 3 2 6 5" xfId="3780"/>
    <cellStyle name="=C:\WINNT35\SYSTEM32\COMMAND.COM 10 13 3 2 7" xfId="3781"/>
    <cellStyle name="=C:\WINNT35\SYSTEM32\COMMAND.COM 10 13 3 2 7 2" xfId="3782"/>
    <cellStyle name="=C:\WINNT35\SYSTEM32\COMMAND.COM 10 13 3 2 7 3" xfId="3783"/>
    <cellStyle name="=C:\WINNT35\SYSTEM32\COMMAND.COM 10 13 3 2 7 4" xfId="3784"/>
    <cellStyle name="=C:\WINNT35\SYSTEM32\COMMAND.COM 10 13 3 2 7 5" xfId="3785"/>
    <cellStyle name="=C:\WINNT35\SYSTEM32\COMMAND.COM 10 13 3 2 8" xfId="3786"/>
    <cellStyle name="=C:\WINNT35\SYSTEM32\COMMAND.COM 10 13 3 2 8 2" xfId="3787"/>
    <cellStyle name="=C:\WINNT35\SYSTEM32\COMMAND.COM 10 13 3 2 8 3" xfId="3788"/>
    <cellStyle name="=C:\WINNT35\SYSTEM32\COMMAND.COM 10 13 3 2 8 4" xfId="3789"/>
    <cellStyle name="=C:\WINNT35\SYSTEM32\COMMAND.COM 10 13 3 2 8 5" xfId="3790"/>
    <cellStyle name="=C:\WINNT35\SYSTEM32\COMMAND.COM 10 13 3 2 9" xfId="3791"/>
    <cellStyle name="=C:\WINNT35\SYSTEM32\COMMAND.COM 10 13 3 2 9 2" xfId="3792"/>
    <cellStyle name="=C:\WINNT35\SYSTEM32\COMMAND.COM 10 13 3 2 9 3" xfId="3793"/>
    <cellStyle name="=C:\WINNT35\SYSTEM32\COMMAND.COM 10 13 3 2 9 4" xfId="3794"/>
    <cellStyle name="=C:\WINNT35\SYSTEM32\COMMAND.COM 10 13 3 2 9 5" xfId="3795"/>
    <cellStyle name="=C:\WINNT35\SYSTEM32\COMMAND.COM 10 13 3 20" xfId="3796"/>
    <cellStyle name="=C:\WINNT35\SYSTEM32\COMMAND.COM 10 13 3 21" xfId="3797"/>
    <cellStyle name="=C:\WINNT35\SYSTEM32\COMMAND.COM 10 13 3 22" xfId="3798"/>
    <cellStyle name="=C:\WINNT35\SYSTEM32\COMMAND.COM 10 13 3 23" xfId="3799"/>
    <cellStyle name="=C:\WINNT35\SYSTEM32\COMMAND.COM 10 13 3 24" xfId="3800"/>
    <cellStyle name="=C:\WINNT35\SYSTEM32\COMMAND.COM 10 13 3 3" xfId="3801"/>
    <cellStyle name="=C:\WINNT35\SYSTEM32\COMMAND.COM 10 13 3 4" xfId="3802"/>
    <cellStyle name="=C:\WINNT35\SYSTEM32\COMMAND.COM 10 13 3 5" xfId="3803"/>
    <cellStyle name="=C:\WINNT35\SYSTEM32\COMMAND.COM 10 13 3 6" xfId="3804"/>
    <cellStyle name="=C:\WINNT35\SYSTEM32\COMMAND.COM 10 13 3 7" xfId="3805"/>
    <cellStyle name="=C:\WINNT35\SYSTEM32\COMMAND.COM 10 13 3 8" xfId="3806"/>
    <cellStyle name="=C:\WINNT35\SYSTEM32\COMMAND.COM 10 13 3 9" xfId="3807"/>
    <cellStyle name="=C:\WINNT35\SYSTEM32\COMMAND.COM 10 13 4" xfId="3808"/>
    <cellStyle name="=C:\WINNT35\SYSTEM32\COMMAND.COM 10 13 4 2" xfId="3809"/>
    <cellStyle name="=C:\WINNT35\SYSTEM32\COMMAND.COM 10 13 4 3" xfId="3810"/>
    <cellStyle name="=C:\WINNT35\SYSTEM32\COMMAND.COM 10 13 4 4" xfId="3811"/>
    <cellStyle name="=C:\WINNT35\SYSTEM32\COMMAND.COM 10 13 4 5" xfId="3812"/>
    <cellStyle name="=C:\WINNT35\SYSTEM32\COMMAND.COM 10 13 5" xfId="3813"/>
    <cellStyle name="=C:\WINNT35\SYSTEM32\COMMAND.COM 10 13 5 2" xfId="3814"/>
    <cellStyle name="=C:\WINNT35\SYSTEM32\COMMAND.COM 10 13 5 3" xfId="3815"/>
    <cellStyle name="=C:\WINNT35\SYSTEM32\COMMAND.COM 10 13 5 4" xfId="3816"/>
    <cellStyle name="=C:\WINNT35\SYSTEM32\COMMAND.COM 10 13 5 5" xfId="3817"/>
    <cellStyle name="=C:\WINNT35\SYSTEM32\COMMAND.COM 10 13 6" xfId="3818"/>
    <cellStyle name="=C:\WINNT35\SYSTEM32\COMMAND.COM 10 13 6 2" xfId="3819"/>
    <cellStyle name="=C:\WINNT35\SYSTEM32\COMMAND.COM 10 13 6 3" xfId="3820"/>
    <cellStyle name="=C:\WINNT35\SYSTEM32\COMMAND.COM 10 13 6 4" xfId="3821"/>
    <cellStyle name="=C:\WINNT35\SYSTEM32\COMMAND.COM 10 13 6 5" xfId="3822"/>
    <cellStyle name="=C:\WINNT35\SYSTEM32\COMMAND.COM 10 13 7" xfId="3823"/>
    <cellStyle name="=C:\WINNT35\SYSTEM32\COMMAND.COM 10 13 7 2" xfId="3824"/>
    <cellStyle name="=C:\WINNT35\SYSTEM32\COMMAND.COM 10 13 7 3" xfId="3825"/>
    <cellStyle name="=C:\WINNT35\SYSTEM32\COMMAND.COM 10 13 7 4" xfId="3826"/>
    <cellStyle name="=C:\WINNT35\SYSTEM32\COMMAND.COM 10 13 7 5" xfId="3827"/>
    <cellStyle name="=C:\WINNT35\SYSTEM32\COMMAND.COM 10 13 8" xfId="3828"/>
    <cellStyle name="=C:\WINNT35\SYSTEM32\COMMAND.COM 10 13 8 2" xfId="3829"/>
    <cellStyle name="=C:\WINNT35\SYSTEM32\COMMAND.COM 10 13 8 3" xfId="3830"/>
    <cellStyle name="=C:\WINNT35\SYSTEM32\COMMAND.COM 10 13 8 4" xfId="3831"/>
    <cellStyle name="=C:\WINNT35\SYSTEM32\COMMAND.COM 10 13 8 5" xfId="3832"/>
    <cellStyle name="=C:\WINNT35\SYSTEM32\COMMAND.COM 10 13 9" xfId="3833"/>
    <cellStyle name="=C:\WINNT35\SYSTEM32\COMMAND.COM 10 13 9 2" xfId="3834"/>
    <cellStyle name="=C:\WINNT35\SYSTEM32\COMMAND.COM 10 13 9 3" xfId="3835"/>
    <cellStyle name="=C:\WINNT35\SYSTEM32\COMMAND.COM 10 13 9 4" xfId="3836"/>
    <cellStyle name="=C:\WINNT35\SYSTEM32\COMMAND.COM 10 13 9 5" xfId="3837"/>
    <cellStyle name="=C:\WINNT35\SYSTEM32\COMMAND.COM 10 14" xfId="3838"/>
    <cellStyle name="=C:\WINNT35\SYSTEM32\COMMAND.COM 10 15" xfId="3839"/>
    <cellStyle name="=C:\WINNT35\SYSTEM32\COMMAND.COM 10 15 10" xfId="3840"/>
    <cellStyle name="=C:\WINNT35\SYSTEM32\COMMAND.COM 10 15 11" xfId="3841"/>
    <cellStyle name="=C:\WINNT35\SYSTEM32\COMMAND.COM 10 15 12" xfId="3842"/>
    <cellStyle name="=C:\WINNT35\SYSTEM32\COMMAND.COM 10 15 13" xfId="3843"/>
    <cellStyle name="=C:\WINNT35\SYSTEM32\COMMAND.COM 10 15 14" xfId="3844"/>
    <cellStyle name="=C:\WINNT35\SYSTEM32\COMMAND.COM 10 15 15" xfId="3845"/>
    <cellStyle name="=C:\WINNT35\SYSTEM32\COMMAND.COM 10 15 16" xfId="3846"/>
    <cellStyle name="=C:\WINNT35\SYSTEM32\COMMAND.COM 10 15 17" xfId="3847"/>
    <cellStyle name="=C:\WINNT35\SYSTEM32\COMMAND.COM 10 15 18" xfId="3848"/>
    <cellStyle name="=C:\WINNT35\SYSTEM32\COMMAND.COM 10 15 19" xfId="3849"/>
    <cellStyle name="=C:\WINNT35\SYSTEM32\COMMAND.COM 10 15 2" xfId="3850"/>
    <cellStyle name="=C:\WINNT35\SYSTEM32\COMMAND.COM 10 15 20" xfId="3851"/>
    <cellStyle name="=C:\WINNT35\SYSTEM32\COMMAND.COM 10 15 21" xfId="3852"/>
    <cellStyle name="=C:\WINNT35\SYSTEM32\COMMAND.COM 10 15 22" xfId="3853"/>
    <cellStyle name="=C:\WINNT35\SYSTEM32\COMMAND.COM 10 15 23" xfId="3854"/>
    <cellStyle name="=C:\WINNT35\SYSTEM32\COMMAND.COM 10 15 24" xfId="3855"/>
    <cellStyle name="=C:\WINNT35\SYSTEM32\COMMAND.COM 10 15 25" xfId="3856"/>
    <cellStyle name="=C:\WINNT35\SYSTEM32\COMMAND.COM 10 15 26" xfId="3857"/>
    <cellStyle name="=C:\WINNT35\SYSTEM32\COMMAND.COM 10 15 27" xfId="3858"/>
    <cellStyle name="=C:\WINNT35\SYSTEM32\COMMAND.COM 10 15 3" xfId="3859"/>
    <cellStyle name="=C:\WINNT35\SYSTEM32\COMMAND.COM 10 15 4" xfId="3860"/>
    <cellStyle name="=C:\WINNT35\SYSTEM32\COMMAND.COM 10 15 5" xfId="3861"/>
    <cellStyle name="=C:\WINNT35\SYSTEM32\COMMAND.COM 10 15 6" xfId="3862"/>
    <cellStyle name="=C:\WINNT35\SYSTEM32\COMMAND.COM 10 15 7" xfId="3863"/>
    <cellStyle name="=C:\WINNT35\SYSTEM32\COMMAND.COM 10 15 8" xfId="3864"/>
    <cellStyle name="=C:\WINNT35\SYSTEM32\COMMAND.COM 10 15 9" xfId="3865"/>
    <cellStyle name="=C:\WINNT35\SYSTEM32\COMMAND.COM 10 16" xfId="3866"/>
    <cellStyle name="=C:\WINNT35\SYSTEM32\COMMAND.COM 10 16 10" xfId="3867"/>
    <cellStyle name="=C:\WINNT35\SYSTEM32\COMMAND.COM 10 16 11" xfId="3868"/>
    <cellStyle name="=C:\WINNT35\SYSTEM32\COMMAND.COM 10 16 12" xfId="3869"/>
    <cellStyle name="=C:\WINNT35\SYSTEM32\COMMAND.COM 10 16 13" xfId="3870"/>
    <cellStyle name="=C:\WINNT35\SYSTEM32\COMMAND.COM 10 16 14" xfId="3871"/>
    <cellStyle name="=C:\WINNT35\SYSTEM32\COMMAND.COM 10 16 15" xfId="3872"/>
    <cellStyle name="=C:\WINNT35\SYSTEM32\COMMAND.COM 10 16 16" xfId="3873"/>
    <cellStyle name="=C:\WINNT35\SYSTEM32\COMMAND.COM 10 16 17" xfId="3874"/>
    <cellStyle name="=C:\WINNT35\SYSTEM32\COMMAND.COM 10 16 18" xfId="3875"/>
    <cellStyle name="=C:\WINNT35\SYSTEM32\COMMAND.COM 10 16 19" xfId="3876"/>
    <cellStyle name="=C:\WINNT35\SYSTEM32\COMMAND.COM 10 16 2" xfId="3877"/>
    <cellStyle name="=C:\WINNT35\SYSTEM32\COMMAND.COM 10 16 20" xfId="3878"/>
    <cellStyle name="=C:\WINNT35\SYSTEM32\COMMAND.COM 10 16 21" xfId="3879"/>
    <cellStyle name="=C:\WINNT35\SYSTEM32\COMMAND.COM 10 16 22" xfId="3880"/>
    <cellStyle name="=C:\WINNT35\SYSTEM32\COMMAND.COM 10 16 23" xfId="3881"/>
    <cellStyle name="=C:\WINNT35\SYSTEM32\COMMAND.COM 10 16 24" xfId="3882"/>
    <cellStyle name="=C:\WINNT35\SYSTEM32\COMMAND.COM 10 16 25" xfId="3883"/>
    <cellStyle name="=C:\WINNT35\SYSTEM32\COMMAND.COM 10 16 26" xfId="3884"/>
    <cellStyle name="=C:\WINNT35\SYSTEM32\COMMAND.COM 10 16 27" xfId="3885"/>
    <cellStyle name="=C:\WINNT35\SYSTEM32\COMMAND.COM 10 16 3" xfId="3886"/>
    <cellStyle name="=C:\WINNT35\SYSTEM32\COMMAND.COM 10 16 4" xfId="3887"/>
    <cellStyle name="=C:\WINNT35\SYSTEM32\COMMAND.COM 10 16 5" xfId="3888"/>
    <cellStyle name="=C:\WINNT35\SYSTEM32\COMMAND.COM 10 16 6" xfId="3889"/>
    <cellStyle name="=C:\WINNT35\SYSTEM32\COMMAND.COM 10 16 7" xfId="3890"/>
    <cellStyle name="=C:\WINNT35\SYSTEM32\COMMAND.COM 10 16 8" xfId="3891"/>
    <cellStyle name="=C:\WINNT35\SYSTEM32\COMMAND.COM 10 16 9" xfId="3892"/>
    <cellStyle name="=C:\WINNT35\SYSTEM32\COMMAND.COM 10 17" xfId="3893"/>
    <cellStyle name="=C:\WINNT35\SYSTEM32\COMMAND.COM 10 17 2" xfId="3894"/>
    <cellStyle name="=C:\WINNT35\SYSTEM32\COMMAND.COM 10 17 3" xfId="3895"/>
    <cellStyle name="=C:\WINNT35\SYSTEM32\COMMAND.COM 10 17 4" xfId="3896"/>
    <cellStyle name="=C:\WINNT35\SYSTEM32\COMMAND.COM 10 17 5" xfId="3897"/>
    <cellStyle name="=C:\WINNT35\SYSTEM32\COMMAND.COM 10 17 6" xfId="3898"/>
    <cellStyle name="=C:\WINNT35\SYSTEM32\COMMAND.COM 10 18" xfId="3899"/>
    <cellStyle name="=C:\WINNT35\SYSTEM32\COMMAND.COM 10 18 10" xfId="3900"/>
    <cellStyle name="=C:\WINNT35\SYSTEM32\COMMAND.COM 10 18 11" xfId="3901"/>
    <cellStyle name="=C:\WINNT35\SYSTEM32\COMMAND.COM 10 18 12" xfId="3902"/>
    <cellStyle name="=C:\WINNT35\SYSTEM32\COMMAND.COM 10 18 13" xfId="3903"/>
    <cellStyle name="=C:\WINNT35\SYSTEM32\COMMAND.COM 10 18 14" xfId="3904"/>
    <cellStyle name="=C:\WINNT35\SYSTEM32\COMMAND.COM 10 18 15" xfId="3905"/>
    <cellStyle name="=C:\WINNT35\SYSTEM32\COMMAND.COM 10 18 16" xfId="3906"/>
    <cellStyle name="=C:\WINNT35\SYSTEM32\COMMAND.COM 10 18 17" xfId="3907"/>
    <cellStyle name="=C:\WINNT35\SYSTEM32\COMMAND.COM 10 18 18" xfId="3908"/>
    <cellStyle name="=C:\WINNT35\SYSTEM32\COMMAND.COM 10 18 19" xfId="3909"/>
    <cellStyle name="=C:\WINNT35\SYSTEM32\COMMAND.COM 10 18 2" xfId="3910"/>
    <cellStyle name="=C:\WINNT35\SYSTEM32\COMMAND.COM 10 18 20" xfId="3911"/>
    <cellStyle name="=C:\WINNT35\SYSTEM32\COMMAND.COM 10 18 21" xfId="3912"/>
    <cellStyle name="=C:\WINNT35\SYSTEM32\COMMAND.COM 10 18 22" xfId="3913"/>
    <cellStyle name="=C:\WINNT35\SYSTEM32\COMMAND.COM 10 18 23" xfId="3914"/>
    <cellStyle name="=C:\WINNT35\SYSTEM32\COMMAND.COM 10 18 24" xfId="3915"/>
    <cellStyle name="=C:\WINNT35\SYSTEM32\COMMAND.COM 10 18 3" xfId="3916"/>
    <cellStyle name="=C:\WINNT35\SYSTEM32\COMMAND.COM 10 18 4" xfId="3917"/>
    <cellStyle name="=C:\WINNT35\SYSTEM32\COMMAND.COM 10 18 5" xfId="3918"/>
    <cellStyle name="=C:\WINNT35\SYSTEM32\COMMAND.COM 10 18 6" xfId="3919"/>
    <cellStyle name="=C:\WINNT35\SYSTEM32\COMMAND.COM 10 18 7" xfId="3920"/>
    <cellStyle name="=C:\WINNT35\SYSTEM32\COMMAND.COM 10 18 8" xfId="3921"/>
    <cellStyle name="=C:\WINNT35\SYSTEM32\COMMAND.COM 10 18 9" xfId="3922"/>
    <cellStyle name="=C:\WINNT35\SYSTEM32\COMMAND.COM 10 19" xfId="3923"/>
    <cellStyle name="=C:\WINNT35\SYSTEM32\COMMAND.COM 10 2" xfId="3924"/>
    <cellStyle name="=C:\WINNT35\SYSTEM32\COMMAND.COM 10 2 10" xfId="3925"/>
    <cellStyle name="=C:\WINNT35\SYSTEM32\COMMAND.COM 10 2 10 2" xfId="3926"/>
    <cellStyle name="=C:\WINNT35\SYSTEM32\COMMAND.COM 10 2 10 3" xfId="3927"/>
    <cellStyle name="=C:\WINNT35\SYSTEM32\COMMAND.COM 10 2 10 4" xfId="3928"/>
    <cellStyle name="=C:\WINNT35\SYSTEM32\COMMAND.COM 10 2 10 5" xfId="3929"/>
    <cellStyle name="=C:\WINNT35\SYSTEM32\COMMAND.COM 10 2 11" xfId="3930"/>
    <cellStyle name="=C:\WINNT35\SYSTEM32\COMMAND.COM 10 2 11 2" xfId="3931"/>
    <cellStyle name="=C:\WINNT35\SYSTEM32\COMMAND.COM 10 2 11 3" xfId="3932"/>
    <cellStyle name="=C:\WINNT35\SYSTEM32\COMMAND.COM 10 2 11 4" xfId="3933"/>
    <cellStyle name="=C:\WINNT35\SYSTEM32\COMMAND.COM 10 2 11 5" xfId="3934"/>
    <cellStyle name="=C:\WINNT35\SYSTEM32\COMMAND.COM 10 2 12" xfId="3935"/>
    <cellStyle name="=C:\WINNT35\SYSTEM32\COMMAND.COM 10 2 12 2" xfId="3936"/>
    <cellStyle name="=C:\WINNT35\SYSTEM32\COMMAND.COM 10 2 12 3" xfId="3937"/>
    <cellStyle name="=C:\WINNT35\SYSTEM32\COMMAND.COM 10 2 12 4" xfId="3938"/>
    <cellStyle name="=C:\WINNT35\SYSTEM32\COMMAND.COM 10 2 12 5" xfId="3939"/>
    <cellStyle name="=C:\WINNT35\SYSTEM32\COMMAND.COM 10 2 13" xfId="3940"/>
    <cellStyle name="=C:\WINNT35\SYSTEM32\COMMAND.COM 10 2 13 2" xfId="3941"/>
    <cellStyle name="=C:\WINNT35\SYSTEM32\COMMAND.COM 10 2 13 3" xfId="3942"/>
    <cellStyle name="=C:\WINNT35\SYSTEM32\COMMAND.COM 10 2 13 4" xfId="3943"/>
    <cellStyle name="=C:\WINNT35\SYSTEM32\COMMAND.COM 10 2 13 5" xfId="3944"/>
    <cellStyle name="=C:\WINNT35\SYSTEM32\COMMAND.COM 10 2 14" xfId="3945"/>
    <cellStyle name="=C:\WINNT35\SYSTEM32\COMMAND.COM 10 2 14 2" xfId="3946"/>
    <cellStyle name="=C:\WINNT35\SYSTEM32\COMMAND.COM 10 2 14 3" xfId="3947"/>
    <cellStyle name="=C:\WINNT35\SYSTEM32\COMMAND.COM 10 2 14 4" xfId="3948"/>
    <cellStyle name="=C:\WINNT35\SYSTEM32\COMMAND.COM 10 2 14 5" xfId="3949"/>
    <cellStyle name="=C:\WINNT35\SYSTEM32\COMMAND.COM 10 2 15" xfId="3950"/>
    <cellStyle name="=C:\WINNT35\SYSTEM32\COMMAND.COM 10 2 15 2" xfId="3951"/>
    <cellStyle name="=C:\WINNT35\SYSTEM32\COMMAND.COM 10 2 15 3" xfId="3952"/>
    <cellStyle name="=C:\WINNT35\SYSTEM32\COMMAND.COM 10 2 15 4" xfId="3953"/>
    <cellStyle name="=C:\WINNT35\SYSTEM32\COMMAND.COM 10 2 15 5" xfId="3954"/>
    <cellStyle name="=C:\WINNT35\SYSTEM32\COMMAND.COM 10 2 16" xfId="3955"/>
    <cellStyle name="=C:\WINNT35\SYSTEM32\COMMAND.COM 10 2 16 2" xfId="3956"/>
    <cellStyle name="=C:\WINNT35\SYSTEM32\COMMAND.COM 10 2 16 3" xfId="3957"/>
    <cellStyle name="=C:\WINNT35\SYSTEM32\COMMAND.COM 10 2 16 4" xfId="3958"/>
    <cellStyle name="=C:\WINNT35\SYSTEM32\COMMAND.COM 10 2 16 5" xfId="3959"/>
    <cellStyle name="=C:\WINNT35\SYSTEM32\COMMAND.COM 10 2 17" xfId="3960"/>
    <cellStyle name="=C:\WINNT35\SYSTEM32\COMMAND.COM 10 2 17 2" xfId="3961"/>
    <cellStyle name="=C:\WINNT35\SYSTEM32\COMMAND.COM 10 2 17 3" xfId="3962"/>
    <cellStyle name="=C:\WINNT35\SYSTEM32\COMMAND.COM 10 2 17 4" xfId="3963"/>
    <cellStyle name="=C:\WINNT35\SYSTEM32\COMMAND.COM 10 2 17 5" xfId="3964"/>
    <cellStyle name="=C:\WINNT35\SYSTEM32\COMMAND.COM 10 2 18" xfId="3965"/>
    <cellStyle name="=C:\WINNT35\SYSTEM32\COMMAND.COM 10 2 18 2" xfId="3966"/>
    <cellStyle name="=C:\WINNT35\SYSTEM32\COMMAND.COM 10 2 18 3" xfId="3967"/>
    <cellStyle name="=C:\WINNT35\SYSTEM32\COMMAND.COM 10 2 18 4" xfId="3968"/>
    <cellStyle name="=C:\WINNT35\SYSTEM32\COMMAND.COM 10 2 18 5" xfId="3969"/>
    <cellStyle name="=C:\WINNT35\SYSTEM32\COMMAND.COM 10 2 19" xfId="3970"/>
    <cellStyle name="=C:\WINNT35\SYSTEM32\COMMAND.COM 10 2 19 2" xfId="3971"/>
    <cellStyle name="=C:\WINNT35\SYSTEM32\COMMAND.COM 10 2 19 3" xfId="3972"/>
    <cellStyle name="=C:\WINNT35\SYSTEM32\COMMAND.COM 10 2 19 4" xfId="3973"/>
    <cellStyle name="=C:\WINNT35\SYSTEM32\COMMAND.COM 10 2 19 5" xfId="3974"/>
    <cellStyle name="=C:\WINNT35\SYSTEM32\COMMAND.COM 10 2 2" xfId="3975"/>
    <cellStyle name="=C:\WINNT35\SYSTEM32\COMMAND.COM 10 2 2 10" xfId="3976"/>
    <cellStyle name="=C:\WINNT35\SYSTEM32\COMMAND.COM 10 2 2 11" xfId="3977"/>
    <cellStyle name="=C:\WINNT35\SYSTEM32\COMMAND.COM 10 2 2 12" xfId="3978"/>
    <cellStyle name="=C:\WINNT35\SYSTEM32\COMMAND.COM 10 2 2 13" xfId="3979"/>
    <cellStyle name="=C:\WINNT35\SYSTEM32\COMMAND.COM 10 2 2 14" xfId="3980"/>
    <cellStyle name="=C:\WINNT35\SYSTEM32\COMMAND.COM 10 2 2 15" xfId="3981"/>
    <cellStyle name="=C:\WINNT35\SYSTEM32\COMMAND.COM 10 2 2 16" xfId="3982"/>
    <cellStyle name="=C:\WINNT35\SYSTEM32\COMMAND.COM 10 2 2 17" xfId="3983"/>
    <cellStyle name="=C:\WINNT35\SYSTEM32\COMMAND.COM 10 2 2 18" xfId="3984"/>
    <cellStyle name="=C:\WINNT35\SYSTEM32\COMMAND.COM 10 2 2 19" xfId="3985"/>
    <cellStyle name="=C:\WINNT35\SYSTEM32\COMMAND.COM 10 2 2 2" xfId="3986"/>
    <cellStyle name="=C:\WINNT35\SYSTEM32\COMMAND.COM 10 2 2 2 10" xfId="3987"/>
    <cellStyle name="=C:\WINNT35\SYSTEM32\COMMAND.COM 10 2 2 2 10 2" xfId="3988"/>
    <cellStyle name="=C:\WINNT35\SYSTEM32\COMMAND.COM 10 2 2 2 10 3" xfId="3989"/>
    <cellStyle name="=C:\WINNT35\SYSTEM32\COMMAND.COM 10 2 2 2 10 4" xfId="3990"/>
    <cellStyle name="=C:\WINNT35\SYSTEM32\COMMAND.COM 10 2 2 2 10 5" xfId="3991"/>
    <cellStyle name="=C:\WINNT35\SYSTEM32\COMMAND.COM 10 2 2 2 11" xfId="3992"/>
    <cellStyle name="=C:\WINNT35\SYSTEM32\COMMAND.COM 10 2 2 2 11 2" xfId="3993"/>
    <cellStyle name="=C:\WINNT35\SYSTEM32\COMMAND.COM 10 2 2 2 11 3" xfId="3994"/>
    <cellStyle name="=C:\WINNT35\SYSTEM32\COMMAND.COM 10 2 2 2 11 4" xfId="3995"/>
    <cellStyle name="=C:\WINNT35\SYSTEM32\COMMAND.COM 10 2 2 2 11 5" xfId="3996"/>
    <cellStyle name="=C:\WINNT35\SYSTEM32\COMMAND.COM 10 2 2 2 12" xfId="3997"/>
    <cellStyle name="=C:\WINNT35\SYSTEM32\COMMAND.COM 10 2 2 2 12 2" xfId="3998"/>
    <cellStyle name="=C:\WINNT35\SYSTEM32\COMMAND.COM 10 2 2 2 12 3" xfId="3999"/>
    <cellStyle name="=C:\WINNT35\SYSTEM32\COMMAND.COM 10 2 2 2 12 4" xfId="4000"/>
    <cellStyle name="=C:\WINNT35\SYSTEM32\COMMAND.COM 10 2 2 2 12 5" xfId="4001"/>
    <cellStyle name="=C:\WINNT35\SYSTEM32\COMMAND.COM 10 2 2 2 13" xfId="4002"/>
    <cellStyle name="=C:\WINNT35\SYSTEM32\COMMAND.COM 10 2 2 2 13 2" xfId="4003"/>
    <cellStyle name="=C:\WINNT35\SYSTEM32\COMMAND.COM 10 2 2 2 13 3" xfId="4004"/>
    <cellStyle name="=C:\WINNT35\SYSTEM32\COMMAND.COM 10 2 2 2 13 4" xfId="4005"/>
    <cellStyle name="=C:\WINNT35\SYSTEM32\COMMAND.COM 10 2 2 2 13 5" xfId="4006"/>
    <cellStyle name="=C:\WINNT35\SYSTEM32\COMMAND.COM 10 2 2 2 14" xfId="4007"/>
    <cellStyle name="=C:\WINNT35\SYSTEM32\COMMAND.COM 10 2 2 2 14 2" xfId="4008"/>
    <cellStyle name="=C:\WINNT35\SYSTEM32\COMMAND.COM 10 2 2 2 14 3" xfId="4009"/>
    <cellStyle name="=C:\WINNT35\SYSTEM32\COMMAND.COM 10 2 2 2 14 4" xfId="4010"/>
    <cellStyle name="=C:\WINNT35\SYSTEM32\COMMAND.COM 10 2 2 2 14 5" xfId="4011"/>
    <cellStyle name="=C:\WINNT35\SYSTEM32\COMMAND.COM 10 2 2 2 15" xfId="4012"/>
    <cellStyle name="=C:\WINNT35\SYSTEM32\COMMAND.COM 10 2 2 2 15 2" xfId="4013"/>
    <cellStyle name="=C:\WINNT35\SYSTEM32\COMMAND.COM 10 2 2 2 15 3" xfId="4014"/>
    <cellStyle name="=C:\WINNT35\SYSTEM32\COMMAND.COM 10 2 2 2 15 4" xfId="4015"/>
    <cellStyle name="=C:\WINNT35\SYSTEM32\COMMAND.COM 10 2 2 2 15 5" xfId="4016"/>
    <cellStyle name="=C:\WINNT35\SYSTEM32\COMMAND.COM 10 2 2 2 16" xfId="4017"/>
    <cellStyle name="=C:\WINNT35\SYSTEM32\COMMAND.COM 10 2 2 2 16 2" xfId="4018"/>
    <cellStyle name="=C:\WINNT35\SYSTEM32\COMMAND.COM 10 2 2 2 16 3" xfId="4019"/>
    <cellStyle name="=C:\WINNT35\SYSTEM32\COMMAND.COM 10 2 2 2 16 4" xfId="4020"/>
    <cellStyle name="=C:\WINNT35\SYSTEM32\COMMAND.COM 10 2 2 2 16 5" xfId="4021"/>
    <cellStyle name="=C:\WINNT35\SYSTEM32\COMMAND.COM 10 2 2 2 17" xfId="4022"/>
    <cellStyle name="=C:\WINNT35\SYSTEM32\COMMAND.COM 10 2 2 2 17 2" xfId="4023"/>
    <cellStyle name="=C:\WINNT35\SYSTEM32\COMMAND.COM 10 2 2 2 17 3" xfId="4024"/>
    <cellStyle name="=C:\WINNT35\SYSTEM32\COMMAND.COM 10 2 2 2 17 4" xfId="4025"/>
    <cellStyle name="=C:\WINNT35\SYSTEM32\COMMAND.COM 10 2 2 2 17 5" xfId="4026"/>
    <cellStyle name="=C:\WINNT35\SYSTEM32\COMMAND.COM 10 2 2 2 18" xfId="4027"/>
    <cellStyle name="=C:\WINNT35\SYSTEM32\COMMAND.COM 10 2 2 2 18 2" xfId="4028"/>
    <cellStyle name="=C:\WINNT35\SYSTEM32\COMMAND.COM 10 2 2 2 18 3" xfId="4029"/>
    <cellStyle name="=C:\WINNT35\SYSTEM32\COMMAND.COM 10 2 2 2 18 4" xfId="4030"/>
    <cellStyle name="=C:\WINNT35\SYSTEM32\COMMAND.COM 10 2 2 2 18 5" xfId="4031"/>
    <cellStyle name="=C:\WINNT35\SYSTEM32\COMMAND.COM 10 2 2 2 19" xfId="4032"/>
    <cellStyle name="=C:\WINNT35\SYSTEM32\COMMAND.COM 10 2 2 2 19 2" xfId="4033"/>
    <cellStyle name="=C:\WINNT35\SYSTEM32\COMMAND.COM 10 2 2 2 19 3" xfId="4034"/>
    <cellStyle name="=C:\WINNT35\SYSTEM32\COMMAND.COM 10 2 2 2 19 4" xfId="4035"/>
    <cellStyle name="=C:\WINNT35\SYSTEM32\COMMAND.COM 10 2 2 2 19 5" xfId="4036"/>
    <cellStyle name="=C:\WINNT35\SYSTEM32\COMMAND.COM 10 2 2 2 2" xfId="4037"/>
    <cellStyle name="=C:\WINNT35\SYSTEM32\COMMAND.COM 10 2 2 2 2 10" xfId="4038"/>
    <cellStyle name="=C:\WINNT35\SYSTEM32\COMMAND.COM 10 2 2 2 2 11" xfId="4039"/>
    <cellStyle name="=C:\WINNT35\SYSTEM32\COMMAND.COM 10 2 2 2 2 12" xfId="4040"/>
    <cellStyle name="=C:\WINNT35\SYSTEM32\COMMAND.COM 10 2 2 2 2 13" xfId="4041"/>
    <cellStyle name="=C:\WINNT35\SYSTEM32\COMMAND.COM 10 2 2 2 2 14" xfId="4042"/>
    <cellStyle name="=C:\WINNT35\SYSTEM32\COMMAND.COM 10 2 2 2 2 15" xfId="4043"/>
    <cellStyle name="=C:\WINNT35\SYSTEM32\COMMAND.COM 10 2 2 2 2 16" xfId="4044"/>
    <cellStyle name="=C:\WINNT35\SYSTEM32\COMMAND.COM 10 2 2 2 2 17" xfId="4045"/>
    <cellStyle name="=C:\WINNT35\SYSTEM32\COMMAND.COM 10 2 2 2 2 18" xfId="4046"/>
    <cellStyle name="=C:\WINNT35\SYSTEM32\COMMAND.COM 10 2 2 2 2 19" xfId="4047"/>
    <cellStyle name="=C:\WINNT35\SYSTEM32\COMMAND.COM 10 2 2 2 2 2" xfId="4048"/>
    <cellStyle name="=C:\WINNT35\SYSTEM32\COMMAND.COM 10 2 2 2 2 2 10" xfId="4049"/>
    <cellStyle name="=C:\WINNT35\SYSTEM32\COMMAND.COM 10 2 2 2 2 2 10 2" xfId="4050"/>
    <cellStyle name="=C:\WINNT35\SYSTEM32\COMMAND.COM 10 2 2 2 2 2 10 3" xfId="4051"/>
    <cellStyle name="=C:\WINNT35\SYSTEM32\COMMAND.COM 10 2 2 2 2 2 10 4" xfId="4052"/>
    <cellStyle name="=C:\WINNT35\SYSTEM32\COMMAND.COM 10 2 2 2 2 2 10 5" xfId="4053"/>
    <cellStyle name="=C:\WINNT35\SYSTEM32\COMMAND.COM 10 2 2 2 2 2 11" xfId="4054"/>
    <cellStyle name="=C:\WINNT35\SYSTEM32\COMMAND.COM 10 2 2 2 2 2 11 2" xfId="4055"/>
    <cellStyle name="=C:\WINNT35\SYSTEM32\COMMAND.COM 10 2 2 2 2 2 11 3" xfId="4056"/>
    <cellStyle name="=C:\WINNT35\SYSTEM32\COMMAND.COM 10 2 2 2 2 2 11 4" xfId="4057"/>
    <cellStyle name="=C:\WINNT35\SYSTEM32\COMMAND.COM 10 2 2 2 2 2 11 5" xfId="4058"/>
    <cellStyle name="=C:\WINNT35\SYSTEM32\COMMAND.COM 10 2 2 2 2 2 12" xfId="4059"/>
    <cellStyle name="=C:\WINNT35\SYSTEM32\COMMAND.COM 10 2 2 2 2 2 12 2" xfId="4060"/>
    <cellStyle name="=C:\WINNT35\SYSTEM32\COMMAND.COM 10 2 2 2 2 2 12 3" xfId="4061"/>
    <cellStyle name="=C:\WINNT35\SYSTEM32\COMMAND.COM 10 2 2 2 2 2 12 4" xfId="4062"/>
    <cellStyle name="=C:\WINNT35\SYSTEM32\COMMAND.COM 10 2 2 2 2 2 12 5" xfId="4063"/>
    <cellStyle name="=C:\WINNT35\SYSTEM32\COMMAND.COM 10 2 2 2 2 2 13" xfId="4064"/>
    <cellStyle name="=C:\WINNT35\SYSTEM32\COMMAND.COM 10 2 2 2 2 2 13 2" xfId="4065"/>
    <cellStyle name="=C:\WINNT35\SYSTEM32\COMMAND.COM 10 2 2 2 2 2 13 3" xfId="4066"/>
    <cellStyle name="=C:\WINNT35\SYSTEM32\COMMAND.COM 10 2 2 2 2 2 13 4" xfId="4067"/>
    <cellStyle name="=C:\WINNT35\SYSTEM32\COMMAND.COM 10 2 2 2 2 2 13 5" xfId="4068"/>
    <cellStyle name="=C:\WINNT35\SYSTEM32\COMMAND.COM 10 2 2 2 2 2 14" xfId="4069"/>
    <cellStyle name="=C:\WINNT35\SYSTEM32\COMMAND.COM 10 2 2 2 2 2 14 2" xfId="4070"/>
    <cellStyle name="=C:\WINNT35\SYSTEM32\COMMAND.COM 10 2 2 2 2 2 14 3" xfId="4071"/>
    <cellStyle name="=C:\WINNT35\SYSTEM32\COMMAND.COM 10 2 2 2 2 2 14 4" xfId="4072"/>
    <cellStyle name="=C:\WINNT35\SYSTEM32\COMMAND.COM 10 2 2 2 2 2 14 5" xfId="4073"/>
    <cellStyle name="=C:\WINNT35\SYSTEM32\COMMAND.COM 10 2 2 2 2 2 15" xfId="4074"/>
    <cellStyle name="=C:\WINNT35\SYSTEM32\COMMAND.COM 10 2 2 2 2 2 15 2" xfId="4075"/>
    <cellStyle name="=C:\WINNT35\SYSTEM32\COMMAND.COM 10 2 2 2 2 2 15 3" xfId="4076"/>
    <cellStyle name="=C:\WINNT35\SYSTEM32\COMMAND.COM 10 2 2 2 2 2 15 4" xfId="4077"/>
    <cellStyle name="=C:\WINNT35\SYSTEM32\COMMAND.COM 10 2 2 2 2 2 15 5" xfId="4078"/>
    <cellStyle name="=C:\WINNT35\SYSTEM32\COMMAND.COM 10 2 2 2 2 2 16" xfId="4079"/>
    <cellStyle name="=C:\WINNT35\SYSTEM32\COMMAND.COM 10 2 2 2 2 2 16 2" xfId="4080"/>
    <cellStyle name="=C:\WINNT35\SYSTEM32\COMMAND.COM 10 2 2 2 2 2 16 3" xfId="4081"/>
    <cellStyle name="=C:\WINNT35\SYSTEM32\COMMAND.COM 10 2 2 2 2 2 16 4" xfId="4082"/>
    <cellStyle name="=C:\WINNT35\SYSTEM32\COMMAND.COM 10 2 2 2 2 2 16 5" xfId="4083"/>
    <cellStyle name="=C:\WINNT35\SYSTEM32\COMMAND.COM 10 2 2 2 2 2 17" xfId="4084"/>
    <cellStyle name="=C:\WINNT35\SYSTEM32\COMMAND.COM 10 2 2 2 2 2 17 2" xfId="4085"/>
    <cellStyle name="=C:\WINNT35\SYSTEM32\COMMAND.COM 10 2 2 2 2 2 17 3" xfId="4086"/>
    <cellStyle name="=C:\WINNT35\SYSTEM32\COMMAND.COM 10 2 2 2 2 2 17 4" xfId="4087"/>
    <cellStyle name="=C:\WINNT35\SYSTEM32\COMMAND.COM 10 2 2 2 2 2 17 5" xfId="4088"/>
    <cellStyle name="=C:\WINNT35\SYSTEM32\COMMAND.COM 10 2 2 2 2 2 18" xfId="4089"/>
    <cellStyle name="=C:\WINNT35\SYSTEM32\COMMAND.COM 10 2 2 2 2 2 18 2" xfId="4090"/>
    <cellStyle name="=C:\WINNT35\SYSTEM32\COMMAND.COM 10 2 2 2 2 2 18 3" xfId="4091"/>
    <cellStyle name="=C:\WINNT35\SYSTEM32\COMMAND.COM 10 2 2 2 2 2 18 4" xfId="4092"/>
    <cellStyle name="=C:\WINNT35\SYSTEM32\COMMAND.COM 10 2 2 2 2 2 18 5" xfId="4093"/>
    <cellStyle name="=C:\WINNT35\SYSTEM32\COMMAND.COM 10 2 2 2 2 2 19" xfId="4094"/>
    <cellStyle name="=C:\WINNT35\SYSTEM32\COMMAND.COM 10 2 2 2 2 2 19 2" xfId="4095"/>
    <cellStyle name="=C:\WINNT35\SYSTEM32\COMMAND.COM 10 2 2 2 2 2 19 3" xfId="4096"/>
    <cellStyle name="=C:\WINNT35\SYSTEM32\COMMAND.COM 10 2 2 2 2 2 19 4" xfId="4097"/>
    <cellStyle name="=C:\WINNT35\SYSTEM32\COMMAND.COM 10 2 2 2 2 2 19 5" xfId="4098"/>
    <cellStyle name="=C:\WINNT35\SYSTEM32\COMMAND.COM 10 2 2 2 2 2 2" xfId="4099"/>
    <cellStyle name="=C:\WINNT35\SYSTEM32\COMMAND.COM 10 2 2 2 2 2 2 10" xfId="4100"/>
    <cellStyle name="=C:\WINNT35\SYSTEM32\COMMAND.COM 10 2 2 2 2 2 2 11" xfId="4101"/>
    <cellStyle name="=C:\WINNT35\SYSTEM32\COMMAND.COM 10 2 2 2 2 2 2 12" xfId="4102"/>
    <cellStyle name="=C:\WINNT35\SYSTEM32\COMMAND.COM 10 2 2 2 2 2 2 13" xfId="4103"/>
    <cellStyle name="=C:\WINNT35\SYSTEM32\COMMAND.COM 10 2 2 2 2 2 2 14" xfId="4104"/>
    <cellStyle name="=C:\WINNT35\SYSTEM32\COMMAND.COM 10 2 2 2 2 2 2 15" xfId="4105"/>
    <cellStyle name="=C:\WINNT35\SYSTEM32\COMMAND.COM 10 2 2 2 2 2 2 16" xfId="4106"/>
    <cellStyle name="=C:\WINNT35\SYSTEM32\COMMAND.COM 10 2 2 2 2 2 2 17" xfId="4107"/>
    <cellStyle name="=C:\WINNT35\SYSTEM32\COMMAND.COM 10 2 2 2 2 2 2 18" xfId="4108"/>
    <cellStyle name="=C:\WINNT35\SYSTEM32\COMMAND.COM 10 2 2 2 2 2 2 19" xfId="4109"/>
    <cellStyle name="=C:\WINNT35\SYSTEM32\COMMAND.COM 10 2 2 2 2 2 2 2" xfId="4110"/>
    <cellStyle name="=C:\WINNT35\SYSTEM32\COMMAND.COM 10 2 2 2 2 2 2 20" xfId="4111"/>
    <cellStyle name="=C:\WINNT35\SYSTEM32\COMMAND.COM 10 2 2 2 2 2 2 21" xfId="4112"/>
    <cellStyle name="=C:\WINNT35\SYSTEM32\COMMAND.COM 10 2 2 2 2 2 2 22" xfId="4113"/>
    <cellStyle name="=C:\WINNT35\SYSTEM32\COMMAND.COM 10 2 2 2 2 2 2 23" xfId="4114"/>
    <cellStyle name="=C:\WINNT35\SYSTEM32\COMMAND.COM 10 2 2 2 2 2 2 24" xfId="4115"/>
    <cellStyle name="=C:\WINNT35\SYSTEM32\COMMAND.COM 10 2 2 2 2 2 2 3" xfId="4116"/>
    <cellStyle name="=C:\WINNT35\SYSTEM32\COMMAND.COM 10 2 2 2 2 2 2 4" xfId="4117"/>
    <cellStyle name="=C:\WINNT35\SYSTEM32\COMMAND.COM 10 2 2 2 2 2 2 5" xfId="4118"/>
    <cellStyle name="=C:\WINNT35\SYSTEM32\COMMAND.COM 10 2 2 2 2 2 2 6" xfId="4119"/>
    <cellStyle name="=C:\WINNT35\SYSTEM32\COMMAND.COM 10 2 2 2 2 2 2 7" xfId="4120"/>
    <cellStyle name="=C:\WINNT35\SYSTEM32\COMMAND.COM 10 2 2 2 2 2 2 8" xfId="4121"/>
    <cellStyle name="=C:\WINNT35\SYSTEM32\COMMAND.COM 10 2 2 2 2 2 2 9" xfId="4122"/>
    <cellStyle name="=C:\WINNT35\SYSTEM32\COMMAND.COM 10 2 2 2 2 2 20" xfId="4123"/>
    <cellStyle name="=C:\WINNT35\SYSTEM32\COMMAND.COM 10 2 2 2 2 2 20 2" xfId="4124"/>
    <cellStyle name="=C:\WINNT35\SYSTEM32\COMMAND.COM 10 2 2 2 2 2 20 3" xfId="4125"/>
    <cellStyle name="=C:\WINNT35\SYSTEM32\COMMAND.COM 10 2 2 2 2 2 20 4" xfId="4126"/>
    <cellStyle name="=C:\WINNT35\SYSTEM32\COMMAND.COM 10 2 2 2 2 2 20 5" xfId="4127"/>
    <cellStyle name="=C:\WINNT35\SYSTEM32\COMMAND.COM 10 2 2 2 2 2 3" xfId="4128"/>
    <cellStyle name="=C:\WINNT35\SYSTEM32\COMMAND.COM 10 2 2 2 2 2 3 2" xfId="4129"/>
    <cellStyle name="=C:\WINNT35\SYSTEM32\COMMAND.COM 10 2 2 2 2 2 3 3" xfId="4130"/>
    <cellStyle name="=C:\WINNT35\SYSTEM32\COMMAND.COM 10 2 2 2 2 2 3 4" xfId="4131"/>
    <cellStyle name="=C:\WINNT35\SYSTEM32\COMMAND.COM 10 2 2 2 2 2 3 5" xfId="4132"/>
    <cellStyle name="=C:\WINNT35\SYSTEM32\COMMAND.COM 10 2 2 2 2 2 4" xfId="4133"/>
    <cellStyle name="=C:\WINNT35\SYSTEM32\COMMAND.COM 10 2 2 2 2 2 4 2" xfId="4134"/>
    <cellStyle name="=C:\WINNT35\SYSTEM32\COMMAND.COM 10 2 2 2 2 2 4 3" xfId="4135"/>
    <cellStyle name="=C:\WINNT35\SYSTEM32\COMMAND.COM 10 2 2 2 2 2 4 4" xfId="4136"/>
    <cellStyle name="=C:\WINNT35\SYSTEM32\COMMAND.COM 10 2 2 2 2 2 4 5" xfId="4137"/>
    <cellStyle name="=C:\WINNT35\SYSTEM32\COMMAND.COM 10 2 2 2 2 2 5" xfId="4138"/>
    <cellStyle name="=C:\WINNT35\SYSTEM32\COMMAND.COM 10 2 2 2 2 2 5 2" xfId="4139"/>
    <cellStyle name="=C:\WINNT35\SYSTEM32\COMMAND.COM 10 2 2 2 2 2 5 3" xfId="4140"/>
    <cellStyle name="=C:\WINNT35\SYSTEM32\COMMAND.COM 10 2 2 2 2 2 5 4" xfId="4141"/>
    <cellStyle name="=C:\WINNT35\SYSTEM32\COMMAND.COM 10 2 2 2 2 2 5 5" xfId="4142"/>
    <cellStyle name="=C:\WINNT35\SYSTEM32\COMMAND.COM 10 2 2 2 2 2 6" xfId="4143"/>
    <cellStyle name="=C:\WINNT35\SYSTEM32\COMMAND.COM 10 2 2 2 2 2 6 2" xfId="4144"/>
    <cellStyle name="=C:\WINNT35\SYSTEM32\COMMAND.COM 10 2 2 2 2 2 6 3" xfId="4145"/>
    <cellStyle name="=C:\WINNT35\SYSTEM32\COMMAND.COM 10 2 2 2 2 2 6 4" xfId="4146"/>
    <cellStyle name="=C:\WINNT35\SYSTEM32\COMMAND.COM 10 2 2 2 2 2 6 5" xfId="4147"/>
    <cellStyle name="=C:\WINNT35\SYSTEM32\COMMAND.COM 10 2 2 2 2 2 7" xfId="4148"/>
    <cellStyle name="=C:\WINNT35\SYSTEM32\COMMAND.COM 10 2 2 2 2 2 7 2" xfId="4149"/>
    <cellStyle name="=C:\WINNT35\SYSTEM32\COMMAND.COM 10 2 2 2 2 2 7 3" xfId="4150"/>
    <cellStyle name="=C:\WINNT35\SYSTEM32\COMMAND.COM 10 2 2 2 2 2 7 4" xfId="4151"/>
    <cellStyle name="=C:\WINNT35\SYSTEM32\COMMAND.COM 10 2 2 2 2 2 7 5" xfId="4152"/>
    <cellStyle name="=C:\WINNT35\SYSTEM32\COMMAND.COM 10 2 2 2 2 2 8" xfId="4153"/>
    <cellStyle name="=C:\WINNT35\SYSTEM32\COMMAND.COM 10 2 2 2 2 2 8 2" xfId="4154"/>
    <cellStyle name="=C:\WINNT35\SYSTEM32\COMMAND.COM 10 2 2 2 2 2 8 3" xfId="4155"/>
    <cellStyle name="=C:\WINNT35\SYSTEM32\COMMAND.COM 10 2 2 2 2 2 8 4" xfId="4156"/>
    <cellStyle name="=C:\WINNT35\SYSTEM32\COMMAND.COM 10 2 2 2 2 2 8 5" xfId="4157"/>
    <cellStyle name="=C:\WINNT35\SYSTEM32\COMMAND.COM 10 2 2 2 2 2 9" xfId="4158"/>
    <cellStyle name="=C:\WINNT35\SYSTEM32\COMMAND.COM 10 2 2 2 2 2 9 2" xfId="4159"/>
    <cellStyle name="=C:\WINNT35\SYSTEM32\COMMAND.COM 10 2 2 2 2 2 9 3" xfId="4160"/>
    <cellStyle name="=C:\WINNT35\SYSTEM32\COMMAND.COM 10 2 2 2 2 2 9 4" xfId="4161"/>
    <cellStyle name="=C:\WINNT35\SYSTEM32\COMMAND.COM 10 2 2 2 2 2 9 5" xfId="4162"/>
    <cellStyle name="=C:\WINNT35\SYSTEM32\COMMAND.COM 10 2 2 2 2 20" xfId="4163"/>
    <cellStyle name="=C:\WINNT35\SYSTEM32\COMMAND.COM 10 2 2 2 2 21" xfId="4164"/>
    <cellStyle name="=C:\WINNT35\SYSTEM32\COMMAND.COM 10 2 2 2 2 22" xfId="4165"/>
    <cellStyle name="=C:\WINNT35\SYSTEM32\COMMAND.COM 10 2 2 2 2 23" xfId="4166"/>
    <cellStyle name="=C:\WINNT35\SYSTEM32\COMMAND.COM 10 2 2 2 2 24" xfId="4167"/>
    <cellStyle name="=C:\WINNT35\SYSTEM32\COMMAND.COM 10 2 2 2 2 25" xfId="4168"/>
    <cellStyle name="=C:\WINNT35\SYSTEM32\COMMAND.COM 10 2 2 2 2 26" xfId="4169"/>
    <cellStyle name="=C:\WINNT35\SYSTEM32\COMMAND.COM 10 2 2 2 2 27" xfId="4170"/>
    <cellStyle name="=C:\WINNT35\SYSTEM32\COMMAND.COM 10 2 2 2 2 28" xfId="4171"/>
    <cellStyle name="=C:\WINNT35\SYSTEM32\COMMAND.COM 10 2 2 2 2 29" xfId="4172"/>
    <cellStyle name="=C:\WINNT35\SYSTEM32\COMMAND.COM 10 2 2 2 2 3" xfId="4173"/>
    <cellStyle name="=C:\WINNT35\SYSTEM32\COMMAND.COM 10 2 2 2 2 30" xfId="4174"/>
    <cellStyle name="=C:\WINNT35\SYSTEM32\COMMAND.COM 10 2 2 2 2 4" xfId="4175"/>
    <cellStyle name="=C:\WINNT35\SYSTEM32\COMMAND.COM 10 2 2 2 2 5" xfId="4176"/>
    <cellStyle name="=C:\WINNT35\SYSTEM32\COMMAND.COM 10 2 2 2 2 6" xfId="4177"/>
    <cellStyle name="=C:\WINNT35\SYSTEM32\COMMAND.COM 10 2 2 2 2 7" xfId="4178"/>
    <cellStyle name="=C:\WINNT35\SYSTEM32\COMMAND.COM 10 2 2 2 2 8" xfId="4179"/>
    <cellStyle name="=C:\WINNT35\SYSTEM32\COMMAND.COM 10 2 2 2 2 9" xfId="4180"/>
    <cellStyle name="=C:\WINNT35\SYSTEM32\COMMAND.COM 10 2 2 2 20" xfId="4181"/>
    <cellStyle name="=C:\WINNT35\SYSTEM32\COMMAND.COM 10 2 2 2 20 2" xfId="4182"/>
    <cellStyle name="=C:\WINNT35\SYSTEM32\COMMAND.COM 10 2 2 2 20 3" xfId="4183"/>
    <cellStyle name="=C:\WINNT35\SYSTEM32\COMMAND.COM 10 2 2 2 20 4" xfId="4184"/>
    <cellStyle name="=C:\WINNT35\SYSTEM32\COMMAND.COM 10 2 2 2 20 5" xfId="4185"/>
    <cellStyle name="=C:\WINNT35\SYSTEM32\COMMAND.COM 10 2 2 2 21" xfId="4186"/>
    <cellStyle name="=C:\WINNT35\SYSTEM32\COMMAND.COM 10 2 2 2 21 2" xfId="4187"/>
    <cellStyle name="=C:\WINNT35\SYSTEM32\COMMAND.COM 10 2 2 2 21 3" xfId="4188"/>
    <cellStyle name="=C:\WINNT35\SYSTEM32\COMMAND.COM 10 2 2 2 21 4" xfId="4189"/>
    <cellStyle name="=C:\WINNT35\SYSTEM32\COMMAND.COM 10 2 2 2 21 5" xfId="4190"/>
    <cellStyle name="=C:\WINNT35\SYSTEM32\COMMAND.COM 10 2 2 2 22" xfId="4191"/>
    <cellStyle name="=C:\WINNT35\SYSTEM32\COMMAND.COM 10 2 2 2 22 2" xfId="4192"/>
    <cellStyle name="=C:\WINNT35\SYSTEM32\COMMAND.COM 10 2 2 2 22 3" xfId="4193"/>
    <cellStyle name="=C:\WINNT35\SYSTEM32\COMMAND.COM 10 2 2 2 22 4" xfId="4194"/>
    <cellStyle name="=C:\WINNT35\SYSTEM32\COMMAND.COM 10 2 2 2 22 5" xfId="4195"/>
    <cellStyle name="=C:\WINNT35\SYSTEM32\COMMAND.COM 10 2 2 2 23" xfId="4196"/>
    <cellStyle name="=C:\WINNT35\SYSTEM32\COMMAND.COM 10 2 2 2 23 2" xfId="4197"/>
    <cellStyle name="=C:\WINNT35\SYSTEM32\COMMAND.COM 10 2 2 2 23 3" xfId="4198"/>
    <cellStyle name="=C:\WINNT35\SYSTEM32\COMMAND.COM 10 2 2 2 23 4" xfId="4199"/>
    <cellStyle name="=C:\WINNT35\SYSTEM32\COMMAND.COM 10 2 2 2 23 5" xfId="4200"/>
    <cellStyle name="=C:\WINNT35\SYSTEM32\COMMAND.COM 10 2 2 2 24" xfId="4201"/>
    <cellStyle name="=C:\WINNT35\SYSTEM32\COMMAND.COM 10 2 2 2 24 2" xfId="4202"/>
    <cellStyle name="=C:\WINNT35\SYSTEM32\COMMAND.COM 10 2 2 2 24 3" xfId="4203"/>
    <cellStyle name="=C:\WINNT35\SYSTEM32\COMMAND.COM 10 2 2 2 24 4" xfId="4204"/>
    <cellStyle name="=C:\WINNT35\SYSTEM32\COMMAND.COM 10 2 2 2 24 5" xfId="4205"/>
    <cellStyle name="=C:\WINNT35\SYSTEM32\COMMAND.COM 10 2 2 2 25" xfId="4206"/>
    <cellStyle name="=C:\WINNT35\SYSTEM32\COMMAND.COM 10 2 2 2 25 2" xfId="4207"/>
    <cellStyle name="=C:\WINNT35\SYSTEM32\COMMAND.COM 10 2 2 2 25 3" xfId="4208"/>
    <cellStyle name="=C:\WINNT35\SYSTEM32\COMMAND.COM 10 2 2 2 25 4" xfId="4209"/>
    <cellStyle name="=C:\WINNT35\SYSTEM32\COMMAND.COM 10 2 2 2 25 5" xfId="4210"/>
    <cellStyle name="=C:\WINNT35\SYSTEM32\COMMAND.COM 10 2 2 2 26" xfId="4211"/>
    <cellStyle name="=C:\WINNT35\SYSTEM32\COMMAND.COM 10 2 2 2 26 2" xfId="4212"/>
    <cellStyle name="=C:\WINNT35\SYSTEM32\COMMAND.COM 10 2 2 2 26 3" xfId="4213"/>
    <cellStyle name="=C:\WINNT35\SYSTEM32\COMMAND.COM 10 2 2 2 26 4" xfId="4214"/>
    <cellStyle name="=C:\WINNT35\SYSTEM32\COMMAND.COM 10 2 2 2 26 5" xfId="4215"/>
    <cellStyle name="=C:\WINNT35\SYSTEM32\COMMAND.COM 10 2 2 2 3" xfId="4216"/>
    <cellStyle name="=C:\WINNT35\SYSTEM32\COMMAND.COM 10 2 2 2 3 10" xfId="4217"/>
    <cellStyle name="=C:\WINNT35\SYSTEM32\COMMAND.COM 10 2 2 2 3 11" xfId="4218"/>
    <cellStyle name="=C:\WINNT35\SYSTEM32\COMMAND.COM 10 2 2 2 3 12" xfId="4219"/>
    <cellStyle name="=C:\WINNT35\SYSTEM32\COMMAND.COM 10 2 2 2 3 13" xfId="4220"/>
    <cellStyle name="=C:\WINNT35\SYSTEM32\COMMAND.COM 10 2 2 2 3 14" xfId="4221"/>
    <cellStyle name="=C:\WINNT35\SYSTEM32\COMMAND.COM 10 2 2 2 3 15" xfId="4222"/>
    <cellStyle name="=C:\WINNT35\SYSTEM32\COMMAND.COM 10 2 2 2 3 16" xfId="4223"/>
    <cellStyle name="=C:\WINNT35\SYSTEM32\COMMAND.COM 10 2 2 2 3 17" xfId="4224"/>
    <cellStyle name="=C:\WINNT35\SYSTEM32\COMMAND.COM 10 2 2 2 3 18" xfId="4225"/>
    <cellStyle name="=C:\WINNT35\SYSTEM32\COMMAND.COM 10 2 2 2 3 19" xfId="4226"/>
    <cellStyle name="=C:\WINNT35\SYSTEM32\COMMAND.COM 10 2 2 2 3 2" xfId="4227"/>
    <cellStyle name="=C:\WINNT35\SYSTEM32\COMMAND.COM 10 2 2 2 3 2 10" xfId="4228"/>
    <cellStyle name="=C:\WINNT35\SYSTEM32\COMMAND.COM 10 2 2 2 3 2 10 2" xfId="4229"/>
    <cellStyle name="=C:\WINNT35\SYSTEM32\COMMAND.COM 10 2 2 2 3 2 10 3" xfId="4230"/>
    <cellStyle name="=C:\WINNT35\SYSTEM32\COMMAND.COM 10 2 2 2 3 2 10 4" xfId="4231"/>
    <cellStyle name="=C:\WINNT35\SYSTEM32\COMMAND.COM 10 2 2 2 3 2 10 5" xfId="4232"/>
    <cellStyle name="=C:\WINNT35\SYSTEM32\COMMAND.COM 10 2 2 2 3 2 11" xfId="4233"/>
    <cellStyle name="=C:\WINNT35\SYSTEM32\COMMAND.COM 10 2 2 2 3 2 11 2" xfId="4234"/>
    <cellStyle name="=C:\WINNT35\SYSTEM32\COMMAND.COM 10 2 2 2 3 2 11 3" xfId="4235"/>
    <cellStyle name="=C:\WINNT35\SYSTEM32\COMMAND.COM 10 2 2 2 3 2 11 4" xfId="4236"/>
    <cellStyle name="=C:\WINNT35\SYSTEM32\COMMAND.COM 10 2 2 2 3 2 11 5" xfId="4237"/>
    <cellStyle name="=C:\WINNT35\SYSTEM32\COMMAND.COM 10 2 2 2 3 2 12" xfId="4238"/>
    <cellStyle name="=C:\WINNT35\SYSTEM32\COMMAND.COM 10 2 2 2 3 2 12 2" xfId="4239"/>
    <cellStyle name="=C:\WINNT35\SYSTEM32\COMMAND.COM 10 2 2 2 3 2 12 3" xfId="4240"/>
    <cellStyle name="=C:\WINNT35\SYSTEM32\COMMAND.COM 10 2 2 2 3 2 12 4" xfId="4241"/>
    <cellStyle name="=C:\WINNT35\SYSTEM32\COMMAND.COM 10 2 2 2 3 2 12 5" xfId="4242"/>
    <cellStyle name="=C:\WINNT35\SYSTEM32\COMMAND.COM 10 2 2 2 3 2 13" xfId="4243"/>
    <cellStyle name="=C:\WINNT35\SYSTEM32\COMMAND.COM 10 2 2 2 3 2 13 2" xfId="4244"/>
    <cellStyle name="=C:\WINNT35\SYSTEM32\COMMAND.COM 10 2 2 2 3 2 13 3" xfId="4245"/>
    <cellStyle name="=C:\WINNT35\SYSTEM32\COMMAND.COM 10 2 2 2 3 2 13 4" xfId="4246"/>
    <cellStyle name="=C:\WINNT35\SYSTEM32\COMMAND.COM 10 2 2 2 3 2 13 5" xfId="4247"/>
    <cellStyle name="=C:\WINNT35\SYSTEM32\COMMAND.COM 10 2 2 2 3 2 14" xfId="4248"/>
    <cellStyle name="=C:\WINNT35\SYSTEM32\COMMAND.COM 10 2 2 2 3 2 14 2" xfId="4249"/>
    <cellStyle name="=C:\WINNT35\SYSTEM32\COMMAND.COM 10 2 2 2 3 2 14 3" xfId="4250"/>
    <cellStyle name="=C:\WINNT35\SYSTEM32\COMMAND.COM 10 2 2 2 3 2 14 4" xfId="4251"/>
    <cellStyle name="=C:\WINNT35\SYSTEM32\COMMAND.COM 10 2 2 2 3 2 14 5" xfId="4252"/>
    <cellStyle name="=C:\WINNT35\SYSTEM32\COMMAND.COM 10 2 2 2 3 2 15" xfId="4253"/>
    <cellStyle name="=C:\WINNT35\SYSTEM32\COMMAND.COM 10 2 2 2 3 2 15 2" xfId="4254"/>
    <cellStyle name="=C:\WINNT35\SYSTEM32\COMMAND.COM 10 2 2 2 3 2 15 3" xfId="4255"/>
    <cellStyle name="=C:\WINNT35\SYSTEM32\COMMAND.COM 10 2 2 2 3 2 15 4" xfId="4256"/>
    <cellStyle name="=C:\WINNT35\SYSTEM32\COMMAND.COM 10 2 2 2 3 2 15 5" xfId="4257"/>
    <cellStyle name="=C:\WINNT35\SYSTEM32\COMMAND.COM 10 2 2 2 3 2 16" xfId="4258"/>
    <cellStyle name="=C:\WINNT35\SYSTEM32\COMMAND.COM 10 2 2 2 3 2 16 2" xfId="4259"/>
    <cellStyle name="=C:\WINNT35\SYSTEM32\COMMAND.COM 10 2 2 2 3 2 16 3" xfId="4260"/>
    <cellStyle name="=C:\WINNT35\SYSTEM32\COMMAND.COM 10 2 2 2 3 2 16 4" xfId="4261"/>
    <cellStyle name="=C:\WINNT35\SYSTEM32\COMMAND.COM 10 2 2 2 3 2 16 5" xfId="4262"/>
    <cellStyle name="=C:\WINNT35\SYSTEM32\COMMAND.COM 10 2 2 2 3 2 17" xfId="4263"/>
    <cellStyle name="=C:\WINNT35\SYSTEM32\COMMAND.COM 10 2 2 2 3 2 17 2" xfId="4264"/>
    <cellStyle name="=C:\WINNT35\SYSTEM32\COMMAND.COM 10 2 2 2 3 2 17 3" xfId="4265"/>
    <cellStyle name="=C:\WINNT35\SYSTEM32\COMMAND.COM 10 2 2 2 3 2 17 4" xfId="4266"/>
    <cellStyle name="=C:\WINNT35\SYSTEM32\COMMAND.COM 10 2 2 2 3 2 17 5" xfId="4267"/>
    <cellStyle name="=C:\WINNT35\SYSTEM32\COMMAND.COM 10 2 2 2 3 2 18" xfId="4268"/>
    <cellStyle name="=C:\WINNT35\SYSTEM32\COMMAND.COM 10 2 2 2 3 2 18 2" xfId="4269"/>
    <cellStyle name="=C:\WINNT35\SYSTEM32\COMMAND.COM 10 2 2 2 3 2 18 3" xfId="4270"/>
    <cellStyle name="=C:\WINNT35\SYSTEM32\COMMAND.COM 10 2 2 2 3 2 18 4" xfId="4271"/>
    <cellStyle name="=C:\WINNT35\SYSTEM32\COMMAND.COM 10 2 2 2 3 2 18 5" xfId="4272"/>
    <cellStyle name="=C:\WINNT35\SYSTEM32\COMMAND.COM 10 2 2 2 3 2 19" xfId="4273"/>
    <cellStyle name="=C:\WINNT35\SYSTEM32\COMMAND.COM 10 2 2 2 3 2 19 2" xfId="4274"/>
    <cellStyle name="=C:\WINNT35\SYSTEM32\COMMAND.COM 10 2 2 2 3 2 19 3" xfId="4275"/>
    <cellStyle name="=C:\WINNT35\SYSTEM32\COMMAND.COM 10 2 2 2 3 2 19 4" xfId="4276"/>
    <cellStyle name="=C:\WINNT35\SYSTEM32\COMMAND.COM 10 2 2 2 3 2 19 5" xfId="4277"/>
    <cellStyle name="=C:\WINNT35\SYSTEM32\COMMAND.COM 10 2 2 2 3 2 2" xfId="4278"/>
    <cellStyle name="=C:\WINNT35\SYSTEM32\COMMAND.COM 10 2 2 2 3 2 2 2" xfId="4279"/>
    <cellStyle name="=C:\WINNT35\SYSTEM32\COMMAND.COM 10 2 2 2 3 2 2 3" xfId="4280"/>
    <cellStyle name="=C:\WINNT35\SYSTEM32\COMMAND.COM 10 2 2 2 3 2 2 4" xfId="4281"/>
    <cellStyle name="=C:\WINNT35\SYSTEM32\COMMAND.COM 10 2 2 2 3 2 2 5" xfId="4282"/>
    <cellStyle name="=C:\WINNT35\SYSTEM32\COMMAND.COM 10 2 2 2 3 2 20" xfId="4283"/>
    <cellStyle name="=C:\WINNT35\SYSTEM32\COMMAND.COM 10 2 2 2 3 2 20 2" xfId="4284"/>
    <cellStyle name="=C:\WINNT35\SYSTEM32\COMMAND.COM 10 2 2 2 3 2 20 3" xfId="4285"/>
    <cellStyle name="=C:\WINNT35\SYSTEM32\COMMAND.COM 10 2 2 2 3 2 20 4" xfId="4286"/>
    <cellStyle name="=C:\WINNT35\SYSTEM32\COMMAND.COM 10 2 2 2 3 2 20 5" xfId="4287"/>
    <cellStyle name="=C:\WINNT35\SYSTEM32\COMMAND.COM 10 2 2 2 3 2 3" xfId="4288"/>
    <cellStyle name="=C:\WINNT35\SYSTEM32\COMMAND.COM 10 2 2 2 3 2 3 2" xfId="4289"/>
    <cellStyle name="=C:\WINNT35\SYSTEM32\COMMAND.COM 10 2 2 2 3 2 3 3" xfId="4290"/>
    <cellStyle name="=C:\WINNT35\SYSTEM32\COMMAND.COM 10 2 2 2 3 2 3 4" xfId="4291"/>
    <cellStyle name="=C:\WINNT35\SYSTEM32\COMMAND.COM 10 2 2 2 3 2 3 5" xfId="4292"/>
    <cellStyle name="=C:\WINNT35\SYSTEM32\COMMAND.COM 10 2 2 2 3 2 4" xfId="4293"/>
    <cellStyle name="=C:\WINNT35\SYSTEM32\COMMAND.COM 10 2 2 2 3 2 4 2" xfId="4294"/>
    <cellStyle name="=C:\WINNT35\SYSTEM32\COMMAND.COM 10 2 2 2 3 2 4 3" xfId="4295"/>
    <cellStyle name="=C:\WINNT35\SYSTEM32\COMMAND.COM 10 2 2 2 3 2 4 4" xfId="4296"/>
    <cellStyle name="=C:\WINNT35\SYSTEM32\COMMAND.COM 10 2 2 2 3 2 4 5" xfId="4297"/>
    <cellStyle name="=C:\WINNT35\SYSTEM32\COMMAND.COM 10 2 2 2 3 2 5" xfId="4298"/>
    <cellStyle name="=C:\WINNT35\SYSTEM32\COMMAND.COM 10 2 2 2 3 2 5 2" xfId="4299"/>
    <cellStyle name="=C:\WINNT35\SYSTEM32\COMMAND.COM 10 2 2 2 3 2 5 3" xfId="4300"/>
    <cellStyle name="=C:\WINNT35\SYSTEM32\COMMAND.COM 10 2 2 2 3 2 5 4" xfId="4301"/>
    <cellStyle name="=C:\WINNT35\SYSTEM32\COMMAND.COM 10 2 2 2 3 2 5 5" xfId="4302"/>
    <cellStyle name="=C:\WINNT35\SYSTEM32\COMMAND.COM 10 2 2 2 3 2 6" xfId="4303"/>
    <cellStyle name="=C:\WINNT35\SYSTEM32\COMMAND.COM 10 2 2 2 3 2 6 2" xfId="4304"/>
    <cellStyle name="=C:\WINNT35\SYSTEM32\COMMAND.COM 10 2 2 2 3 2 6 3" xfId="4305"/>
    <cellStyle name="=C:\WINNT35\SYSTEM32\COMMAND.COM 10 2 2 2 3 2 6 4" xfId="4306"/>
    <cellStyle name="=C:\WINNT35\SYSTEM32\COMMAND.COM 10 2 2 2 3 2 6 5" xfId="4307"/>
    <cellStyle name="=C:\WINNT35\SYSTEM32\COMMAND.COM 10 2 2 2 3 2 7" xfId="4308"/>
    <cellStyle name="=C:\WINNT35\SYSTEM32\COMMAND.COM 10 2 2 2 3 2 7 2" xfId="4309"/>
    <cellStyle name="=C:\WINNT35\SYSTEM32\COMMAND.COM 10 2 2 2 3 2 7 3" xfId="4310"/>
    <cellStyle name="=C:\WINNT35\SYSTEM32\COMMAND.COM 10 2 2 2 3 2 7 4" xfId="4311"/>
    <cellStyle name="=C:\WINNT35\SYSTEM32\COMMAND.COM 10 2 2 2 3 2 7 5" xfId="4312"/>
    <cellStyle name="=C:\WINNT35\SYSTEM32\COMMAND.COM 10 2 2 2 3 2 8" xfId="4313"/>
    <cellStyle name="=C:\WINNT35\SYSTEM32\COMMAND.COM 10 2 2 2 3 2 8 2" xfId="4314"/>
    <cellStyle name="=C:\WINNT35\SYSTEM32\COMMAND.COM 10 2 2 2 3 2 8 3" xfId="4315"/>
    <cellStyle name="=C:\WINNT35\SYSTEM32\COMMAND.COM 10 2 2 2 3 2 8 4" xfId="4316"/>
    <cellStyle name="=C:\WINNT35\SYSTEM32\COMMAND.COM 10 2 2 2 3 2 8 5" xfId="4317"/>
    <cellStyle name="=C:\WINNT35\SYSTEM32\COMMAND.COM 10 2 2 2 3 2 9" xfId="4318"/>
    <cellStyle name="=C:\WINNT35\SYSTEM32\COMMAND.COM 10 2 2 2 3 2 9 2" xfId="4319"/>
    <cellStyle name="=C:\WINNT35\SYSTEM32\COMMAND.COM 10 2 2 2 3 2 9 3" xfId="4320"/>
    <cellStyle name="=C:\WINNT35\SYSTEM32\COMMAND.COM 10 2 2 2 3 2 9 4" xfId="4321"/>
    <cellStyle name="=C:\WINNT35\SYSTEM32\COMMAND.COM 10 2 2 2 3 2 9 5" xfId="4322"/>
    <cellStyle name="=C:\WINNT35\SYSTEM32\COMMAND.COM 10 2 2 2 3 20" xfId="4323"/>
    <cellStyle name="=C:\WINNT35\SYSTEM32\COMMAND.COM 10 2 2 2 3 21" xfId="4324"/>
    <cellStyle name="=C:\WINNT35\SYSTEM32\COMMAND.COM 10 2 2 2 3 22" xfId="4325"/>
    <cellStyle name="=C:\WINNT35\SYSTEM32\COMMAND.COM 10 2 2 2 3 23" xfId="4326"/>
    <cellStyle name="=C:\WINNT35\SYSTEM32\COMMAND.COM 10 2 2 2 3 24" xfId="4327"/>
    <cellStyle name="=C:\WINNT35\SYSTEM32\COMMAND.COM 10 2 2 2 3 3" xfId="4328"/>
    <cellStyle name="=C:\WINNT35\SYSTEM32\COMMAND.COM 10 2 2 2 3 4" xfId="4329"/>
    <cellStyle name="=C:\WINNT35\SYSTEM32\COMMAND.COM 10 2 2 2 3 5" xfId="4330"/>
    <cellStyle name="=C:\WINNT35\SYSTEM32\COMMAND.COM 10 2 2 2 3 6" xfId="4331"/>
    <cellStyle name="=C:\WINNT35\SYSTEM32\COMMAND.COM 10 2 2 2 3 7" xfId="4332"/>
    <cellStyle name="=C:\WINNT35\SYSTEM32\COMMAND.COM 10 2 2 2 3 8" xfId="4333"/>
    <cellStyle name="=C:\WINNT35\SYSTEM32\COMMAND.COM 10 2 2 2 3 9" xfId="4334"/>
    <cellStyle name="=C:\WINNT35\SYSTEM32\COMMAND.COM 10 2 2 2 4" xfId="4335"/>
    <cellStyle name="=C:\WINNT35\SYSTEM32\COMMAND.COM 10 2 2 2 4 2" xfId="4336"/>
    <cellStyle name="=C:\WINNT35\SYSTEM32\COMMAND.COM 10 2 2 2 4 3" xfId="4337"/>
    <cellStyle name="=C:\WINNT35\SYSTEM32\COMMAND.COM 10 2 2 2 4 4" xfId="4338"/>
    <cellStyle name="=C:\WINNT35\SYSTEM32\COMMAND.COM 10 2 2 2 4 5" xfId="4339"/>
    <cellStyle name="=C:\WINNT35\SYSTEM32\COMMAND.COM 10 2 2 2 5" xfId="4340"/>
    <cellStyle name="=C:\WINNT35\SYSTEM32\COMMAND.COM 10 2 2 2 5 2" xfId="4341"/>
    <cellStyle name="=C:\WINNT35\SYSTEM32\COMMAND.COM 10 2 2 2 5 3" xfId="4342"/>
    <cellStyle name="=C:\WINNT35\SYSTEM32\COMMAND.COM 10 2 2 2 5 4" xfId="4343"/>
    <cellStyle name="=C:\WINNT35\SYSTEM32\COMMAND.COM 10 2 2 2 5 5" xfId="4344"/>
    <cellStyle name="=C:\WINNT35\SYSTEM32\COMMAND.COM 10 2 2 2 6" xfId="4345"/>
    <cellStyle name="=C:\WINNT35\SYSTEM32\COMMAND.COM 10 2 2 2 6 2" xfId="4346"/>
    <cellStyle name="=C:\WINNT35\SYSTEM32\COMMAND.COM 10 2 2 2 6 3" xfId="4347"/>
    <cellStyle name="=C:\WINNT35\SYSTEM32\COMMAND.COM 10 2 2 2 6 4" xfId="4348"/>
    <cellStyle name="=C:\WINNT35\SYSTEM32\COMMAND.COM 10 2 2 2 6 5" xfId="4349"/>
    <cellStyle name="=C:\WINNT35\SYSTEM32\COMMAND.COM 10 2 2 2 7" xfId="4350"/>
    <cellStyle name="=C:\WINNT35\SYSTEM32\COMMAND.COM 10 2 2 2 7 2" xfId="4351"/>
    <cellStyle name="=C:\WINNT35\SYSTEM32\COMMAND.COM 10 2 2 2 7 3" xfId="4352"/>
    <cellStyle name="=C:\WINNT35\SYSTEM32\COMMAND.COM 10 2 2 2 7 4" xfId="4353"/>
    <cellStyle name="=C:\WINNT35\SYSTEM32\COMMAND.COM 10 2 2 2 7 5" xfId="4354"/>
    <cellStyle name="=C:\WINNT35\SYSTEM32\COMMAND.COM 10 2 2 2 8" xfId="4355"/>
    <cellStyle name="=C:\WINNT35\SYSTEM32\COMMAND.COM 10 2 2 2 8 2" xfId="4356"/>
    <cellStyle name="=C:\WINNT35\SYSTEM32\COMMAND.COM 10 2 2 2 8 3" xfId="4357"/>
    <cellStyle name="=C:\WINNT35\SYSTEM32\COMMAND.COM 10 2 2 2 8 4" xfId="4358"/>
    <cellStyle name="=C:\WINNT35\SYSTEM32\COMMAND.COM 10 2 2 2 8 5" xfId="4359"/>
    <cellStyle name="=C:\WINNT35\SYSTEM32\COMMAND.COM 10 2 2 2 9" xfId="4360"/>
    <cellStyle name="=C:\WINNT35\SYSTEM32\COMMAND.COM 10 2 2 2 9 2" xfId="4361"/>
    <cellStyle name="=C:\WINNT35\SYSTEM32\COMMAND.COM 10 2 2 2 9 3" xfId="4362"/>
    <cellStyle name="=C:\WINNT35\SYSTEM32\COMMAND.COM 10 2 2 2 9 4" xfId="4363"/>
    <cellStyle name="=C:\WINNT35\SYSTEM32\COMMAND.COM 10 2 2 2 9 5" xfId="4364"/>
    <cellStyle name="=C:\WINNT35\SYSTEM32\COMMAND.COM 10 2 2 20" xfId="4365"/>
    <cellStyle name="=C:\WINNT35\SYSTEM32\COMMAND.COM 10 2 2 21" xfId="4366"/>
    <cellStyle name="=C:\WINNT35\SYSTEM32\COMMAND.COM 10 2 2 22" xfId="4367"/>
    <cellStyle name="=C:\WINNT35\SYSTEM32\COMMAND.COM 10 2 2 23" xfId="4368"/>
    <cellStyle name="=C:\WINNT35\SYSTEM32\COMMAND.COM 10 2 2 24" xfId="4369"/>
    <cellStyle name="=C:\WINNT35\SYSTEM32\COMMAND.COM 10 2 2 25" xfId="4370"/>
    <cellStyle name="=C:\WINNT35\SYSTEM32\COMMAND.COM 10 2 2 26" xfId="4371"/>
    <cellStyle name="=C:\WINNT35\SYSTEM32\COMMAND.COM 10 2 2 27" xfId="4372"/>
    <cellStyle name="=C:\WINNT35\SYSTEM32\COMMAND.COM 10 2 2 28" xfId="4373"/>
    <cellStyle name="=C:\WINNT35\SYSTEM32\COMMAND.COM 10 2 2 29" xfId="4374"/>
    <cellStyle name="=C:\WINNT35\SYSTEM32\COMMAND.COM 10 2 2 3" xfId="4375"/>
    <cellStyle name="=C:\WINNT35\SYSTEM32\COMMAND.COM 10 2 2 30" xfId="4376"/>
    <cellStyle name="=C:\WINNT35\SYSTEM32\COMMAND.COM 10 2 2 31" xfId="4377"/>
    <cellStyle name="=C:\WINNT35\SYSTEM32\COMMAND.COM 10 2 2 32" xfId="4378"/>
    <cellStyle name="=C:\WINNT35\SYSTEM32\COMMAND.COM 10 2 2 32 2" xfId="4379"/>
    <cellStyle name="=C:\WINNT35\SYSTEM32\COMMAND.COM 10 2 2 32 2 2" xfId="4380"/>
    <cellStyle name="=C:\WINNT35\SYSTEM32\COMMAND.COM 10 2 2 32 2 3" xfId="4381"/>
    <cellStyle name="=C:\WINNT35\SYSTEM32\COMMAND.COM 10 2 2 32 2 4" xfId="4382"/>
    <cellStyle name="=C:\WINNT35\SYSTEM32\COMMAND.COM 10 2 2 32 3" xfId="4383"/>
    <cellStyle name="=C:\WINNT35\SYSTEM32\COMMAND.COM 10 2 2 32 4" xfId="4384"/>
    <cellStyle name="=C:\WINNT35\SYSTEM32\COMMAND.COM 10 2 2 32 5" xfId="4385"/>
    <cellStyle name="=C:\WINNT35\SYSTEM32\COMMAND.COM 10 2 2 33" xfId="4386"/>
    <cellStyle name="=C:\WINNT35\SYSTEM32\COMMAND.COM 10 2 2 34" xfId="4387"/>
    <cellStyle name="=C:\WINNT35\SYSTEM32\COMMAND.COM 10 2 2 34 2" xfId="4388"/>
    <cellStyle name="=C:\WINNT35\SYSTEM32\COMMAND.COM 10 2 2 34 3" xfId="4389"/>
    <cellStyle name="=C:\WINNT35\SYSTEM32\COMMAND.COM 10 2 2 34 4" xfId="4390"/>
    <cellStyle name="=C:\WINNT35\SYSTEM32\COMMAND.COM 10 2 2 35" xfId="4391"/>
    <cellStyle name="=C:\WINNT35\SYSTEM32\COMMAND.COM 10 2 2 36" xfId="4392"/>
    <cellStyle name="=C:\WINNT35\SYSTEM32\COMMAND.COM 10 2 2 4" xfId="4393"/>
    <cellStyle name="=C:\WINNT35\SYSTEM32\COMMAND.COM 10 2 2 5" xfId="4394"/>
    <cellStyle name="=C:\WINNT35\SYSTEM32\COMMAND.COM 10 2 2 6" xfId="4395"/>
    <cellStyle name="=C:\WINNT35\SYSTEM32\COMMAND.COM 10 2 2 7" xfId="4396"/>
    <cellStyle name="=C:\WINNT35\SYSTEM32\COMMAND.COM 10 2 2 7 10" xfId="4397"/>
    <cellStyle name="=C:\WINNT35\SYSTEM32\COMMAND.COM 10 2 2 7 10 2" xfId="4398"/>
    <cellStyle name="=C:\WINNT35\SYSTEM32\COMMAND.COM 10 2 2 7 10 3" xfId="4399"/>
    <cellStyle name="=C:\WINNT35\SYSTEM32\COMMAND.COM 10 2 2 7 10 4" xfId="4400"/>
    <cellStyle name="=C:\WINNT35\SYSTEM32\COMMAND.COM 10 2 2 7 10 5" xfId="4401"/>
    <cellStyle name="=C:\WINNT35\SYSTEM32\COMMAND.COM 10 2 2 7 11" xfId="4402"/>
    <cellStyle name="=C:\WINNT35\SYSTEM32\COMMAND.COM 10 2 2 7 11 2" xfId="4403"/>
    <cellStyle name="=C:\WINNT35\SYSTEM32\COMMAND.COM 10 2 2 7 11 3" xfId="4404"/>
    <cellStyle name="=C:\WINNT35\SYSTEM32\COMMAND.COM 10 2 2 7 11 4" xfId="4405"/>
    <cellStyle name="=C:\WINNT35\SYSTEM32\COMMAND.COM 10 2 2 7 11 5" xfId="4406"/>
    <cellStyle name="=C:\WINNT35\SYSTEM32\COMMAND.COM 10 2 2 7 12" xfId="4407"/>
    <cellStyle name="=C:\WINNT35\SYSTEM32\COMMAND.COM 10 2 2 7 12 2" xfId="4408"/>
    <cellStyle name="=C:\WINNT35\SYSTEM32\COMMAND.COM 10 2 2 7 12 3" xfId="4409"/>
    <cellStyle name="=C:\WINNT35\SYSTEM32\COMMAND.COM 10 2 2 7 12 4" xfId="4410"/>
    <cellStyle name="=C:\WINNT35\SYSTEM32\COMMAND.COM 10 2 2 7 12 5" xfId="4411"/>
    <cellStyle name="=C:\WINNT35\SYSTEM32\COMMAND.COM 10 2 2 7 13" xfId="4412"/>
    <cellStyle name="=C:\WINNT35\SYSTEM32\COMMAND.COM 10 2 2 7 13 2" xfId="4413"/>
    <cellStyle name="=C:\WINNT35\SYSTEM32\COMMAND.COM 10 2 2 7 13 3" xfId="4414"/>
    <cellStyle name="=C:\WINNT35\SYSTEM32\COMMAND.COM 10 2 2 7 13 4" xfId="4415"/>
    <cellStyle name="=C:\WINNT35\SYSTEM32\COMMAND.COM 10 2 2 7 13 5" xfId="4416"/>
    <cellStyle name="=C:\WINNT35\SYSTEM32\COMMAND.COM 10 2 2 7 14" xfId="4417"/>
    <cellStyle name="=C:\WINNT35\SYSTEM32\COMMAND.COM 10 2 2 7 14 2" xfId="4418"/>
    <cellStyle name="=C:\WINNT35\SYSTEM32\COMMAND.COM 10 2 2 7 14 3" xfId="4419"/>
    <cellStyle name="=C:\WINNT35\SYSTEM32\COMMAND.COM 10 2 2 7 14 4" xfId="4420"/>
    <cellStyle name="=C:\WINNT35\SYSTEM32\COMMAND.COM 10 2 2 7 14 5" xfId="4421"/>
    <cellStyle name="=C:\WINNT35\SYSTEM32\COMMAND.COM 10 2 2 7 15" xfId="4422"/>
    <cellStyle name="=C:\WINNT35\SYSTEM32\COMMAND.COM 10 2 2 7 15 2" xfId="4423"/>
    <cellStyle name="=C:\WINNT35\SYSTEM32\COMMAND.COM 10 2 2 7 15 3" xfId="4424"/>
    <cellStyle name="=C:\WINNT35\SYSTEM32\COMMAND.COM 10 2 2 7 15 4" xfId="4425"/>
    <cellStyle name="=C:\WINNT35\SYSTEM32\COMMAND.COM 10 2 2 7 15 5" xfId="4426"/>
    <cellStyle name="=C:\WINNT35\SYSTEM32\COMMAND.COM 10 2 2 7 16" xfId="4427"/>
    <cellStyle name="=C:\WINNT35\SYSTEM32\COMMAND.COM 10 2 2 7 16 2" xfId="4428"/>
    <cellStyle name="=C:\WINNT35\SYSTEM32\COMMAND.COM 10 2 2 7 16 3" xfId="4429"/>
    <cellStyle name="=C:\WINNT35\SYSTEM32\COMMAND.COM 10 2 2 7 16 4" xfId="4430"/>
    <cellStyle name="=C:\WINNT35\SYSTEM32\COMMAND.COM 10 2 2 7 16 5" xfId="4431"/>
    <cellStyle name="=C:\WINNT35\SYSTEM32\COMMAND.COM 10 2 2 7 17" xfId="4432"/>
    <cellStyle name="=C:\WINNT35\SYSTEM32\COMMAND.COM 10 2 2 7 17 2" xfId="4433"/>
    <cellStyle name="=C:\WINNT35\SYSTEM32\COMMAND.COM 10 2 2 7 17 3" xfId="4434"/>
    <cellStyle name="=C:\WINNT35\SYSTEM32\COMMAND.COM 10 2 2 7 17 4" xfId="4435"/>
    <cellStyle name="=C:\WINNT35\SYSTEM32\COMMAND.COM 10 2 2 7 17 5" xfId="4436"/>
    <cellStyle name="=C:\WINNT35\SYSTEM32\COMMAND.COM 10 2 2 7 18" xfId="4437"/>
    <cellStyle name="=C:\WINNT35\SYSTEM32\COMMAND.COM 10 2 2 7 18 2" xfId="4438"/>
    <cellStyle name="=C:\WINNT35\SYSTEM32\COMMAND.COM 10 2 2 7 18 3" xfId="4439"/>
    <cellStyle name="=C:\WINNT35\SYSTEM32\COMMAND.COM 10 2 2 7 18 4" xfId="4440"/>
    <cellStyle name="=C:\WINNT35\SYSTEM32\COMMAND.COM 10 2 2 7 18 5" xfId="4441"/>
    <cellStyle name="=C:\WINNT35\SYSTEM32\COMMAND.COM 10 2 2 7 19" xfId="4442"/>
    <cellStyle name="=C:\WINNT35\SYSTEM32\COMMAND.COM 10 2 2 7 19 2" xfId="4443"/>
    <cellStyle name="=C:\WINNT35\SYSTEM32\COMMAND.COM 10 2 2 7 19 3" xfId="4444"/>
    <cellStyle name="=C:\WINNT35\SYSTEM32\COMMAND.COM 10 2 2 7 19 4" xfId="4445"/>
    <cellStyle name="=C:\WINNT35\SYSTEM32\COMMAND.COM 10 2 2 7 19 5" xfId="4446"/>
    <cellStyle name="=C:\WINNT35\SYSTEM32\COMMAND.COM 10 2 2 7 2" xfId="4447"/>
    <cellStyle name="=C:\WINNT35\SYSTEM32\COMMAND.COM 10 2 2 7 2 10" xfId="4448"/>
    <cellStyle name="=C:\WINNT35\SYSTEM32\COMMAND.COM 10 2 2 7 2 11" xfId="4449"/>
    <cellStyle name="=C:\WINNT35\SYSTEM32\COMMAND.COM 10 2 2 7 2 12" xfId="4450"/>
    <cellStyle name="=C:\WINNT35\SYSTEM32\COMMAND.COM 10 2 2 7 2 13" xfId="4451"/>
    <cellStyle name="=C:\WINNT35\SYSTEM32\COMMAND.COM 10 2 2 7 2 14" xfId="4452"/>
    <cellStyle name="=C:\WINNT35\SYSTEM32\COMMAND.COM 10 2 2 7 2 15" xfId="4453"/>
    <cellStyle name="=C:\WINNT35\SYSTEM32\COMMAND.COM 10 2 2 7 2 16" xfId="4454"/>
    <cellStyle name="=C:\WINNT35\SYSTEM32\COMMAND.COM 10 2 2 7 2 17" xfId="4455"/>
    <cellStyle name="=C:\WINNT35\SYSTEM32\COMMAND.COM 10 2 2 7 2 18" xfId="4456"/>
    <cellStyle name="=C:\WINNT35\SYSTEM32\COMMAND.COM 10 2 2 7 2 19" xfId="4457"/>
    <cellStyle name="=C:\WINNT35\SYSTEM32\COMMAND.COM 10 2 2 7 2 2" xfId="4458"/>
    <cellStyle name="=C:\WINNT35\SYSTEM32\COMMAND.COM 10 2 2 7 2 20" xfId="4459"/>
    <cellStyle name="=C:\WINNT35\SYSTEM32\COMMAND.COM 10 2 2 7 2 21" xfId="4460"/>
    <cellStyle name="=C:\WINNT35\SYSTEM32\COMMAND.COM 10 2 2 7 2 22" xfId="4461"/>
    <cellStyle name="=C:\WINNT35\SYSTEM32\COMMAND.COM 10 2 2 7 2 23" xfId="4462"/>
    <cellStyle name="=C:\WINNT35\SYSTEM32\COMMAND.COM 10 2 2 7 2 24" xfId="4463"/>
    <cellStyle name="=C:\WINNT35\SYSTEM32\COMMAND.COM 10 2 2 7 2 3" xfId="4464"/>
    <cellStyle name="=C:\WINNT35\SYSTEM32\COMMAND.COM 10 2 2 7 2 4" xfId="4465"/>
    <cellStyle name="=C:\WINNT35\SYSTEM32\COMMAND.COM 10 2 2 7 2 5" xfId="4466"/>
    <cellStyle name="=C:\WINNT35\SYSTEM32\COMMAND.COM 10 2 2 7 2 6" xfId="4467"/>
    <cellStyle name="=C:\WINNT35\SYSTEM32\COMMAND.COM 10 2 2 7 2 7" xfId="4468"/>
    <cellStyle name="=C:\WINNT35\SYSTEM32\COMMAND.COM 10 2 2 7 2 8" xfId="4469"/>
    <cellStyle name="=C:\WINNT35\SYSTEM32\COMMAND.COM 10 2 2 7 2 9" xfId="4470"/>
    <cellStyle name="=C:\WINNT35\SYSTEM32\COMMAND.COM 10 2 2 7 20" xfId="4471"/>
    <cellStyle name="=C:\WINNT35\SYSTEM32\COMMAND.COM 10 2 2 7 20 2" xfId="4472"/>
    <cellStyle name="=C:\WINNT35\SYSTEM32\COMMAND.COM 10 2 2 7 20 3" xfId="4473"/>
    <cellStyle name="=C:\WINNT35\SYSTEM32\COMMAND.COM 10 2 2 7 20 4" xfId="4474"/>
    <cellStyle name="=C:\WINNT35\SYSTEM32\COMMAND.COM 10 2 2 7 20 5" xfId="4475"/>
    <cellStyle name="=C:\WINNT35\SYSTEM32\COMMAND.COM 10 2 2 7 3" xfId="4476"/>
    <cellStyle name="=C:\WINNT35\SYSTEM32\COMMAND.COM 10 2 2 7 3 2" xfId="4477"/>
    <cellStyle name="=C:\WINNT35\SYSTEM32\COMMAND.COM 10 2 2 7 3 3" xfId="4478"/>
    <cellStyle name="=C:\WINNT35\SYSTEM32\COMMAND.COM 10 2 2 7 3 4" xfId="4479"/>
    <cellStyle name="=C:\WINNT35\SYSTEM32\COMMAND.COM 10 2 2 7 3 5" xfId="4480"/>
    <cellStyle name="=C:\WINNT35\SYSTEM32\COMMAND.COM 10 2 2 7 4" xfId="4481"/>
    <cellStyle name="=C:\WINNT35\SYSTEM32\COMMAND.COM 10 2 2 7 4 2" xfId="4482"/>
    <cellStyle name="=C:\WINNT35\SYSTEM32\COMMAND.COM 10 2 2 7 4 3" xfId="4483"/>
    <cellStyle name="=C:\WINNT35\SYSTEM32\COMMAND.COM 10 2 2 7 4 4" xfId="4484"/>
    <cellStyle name="=C:\WINNT35\SYSTEM32\COMMAND.COM 10 2 2 7 4 5" xfId="4485"/>
    <cellStyle name="=C:\WINNT35\SYSTEM32\COMMAND.COM 10 2 2 7 5" xfId="4486"/>
    <cellStyle name="=C:\WINNT35\SYSTEM32\COMMAND.COM 10 2 2 7 5 2" xfId="4487"/>
    <cellStyle name="=C:\WINNT35\SYSTEM32\COMMAND.COM 10 2 2 7 5 3" xfId="4488"/>
    <cellStyle name="=C:\WINNT35\SYSTEM32\COMMAND.COM 10 2 2 7 5 4" xfId="4489"/>
    <cellStyle name="=C:\WINNT35\SYSTEM32\COMMAND.COM 10 2 2 7 5 5" xfId="4490"/>
    <cellStyle name="=C:\WINNT35\SYSTEM32\COMMAND.COM 10 2 2 7 6" xfId="4491"/>
    <cellStyle name="=C:\WINNT35\SYSTEM32\COMMAND.COM 10 2 2 7 6 2" xfId="4492"/>
    <cellStyle name="=C:\WINNT35\SYSTEM32\COMMAND.COM 10 2 2 7 6 3" xfId="4493"/>
    <cellStyle name="=C:\WINNT35\SYSTEM32\COMMAND.COM 10 2 2 7 6 4" xfId="4494"/>
    <cellStyle name="=C:\WINNT35\SYSTEM32\COMMAND.COM 10 2 2 7 6 5" xfId="4495"/>
    <cellStyle name="=C:\WINNT35\SYSTEM32\COMMAND.COM 10 2 2 7 7" xfId="4496"/>
    <cellStyle name="=C:\WINNT35\SYSTEM32\COMMAND.COM 10 2 2 7 7 2" xfId="4497"/>
    <cellStyle name="=C:\WINNT35\SYSTEM32\COMMAND.COM 10 2 2 7 7 3" xfId="4498"/>
    <cellStyle name="=C:\WINNT35\SYSTEM32\COMMAND.COM 10 2 2 7 7 4" xfId="4499"/>
    <cellStyle name="=C:\WINNT35\SYSTEM32\COMMAND.COM 10 2 2 7 7 5" xfId="4500"/>
    <cellStyle name="=C:\WINNT35\SYSTEM32\COMMAND.COM 10 2 2 7 8" xfId="4501"/>
    <cellStyle name="=C:\WINNT35\SYSTEM32\COMMAND.COM 10 2 2 7 8 2" xfId="4502"/>
    <cellStyle name="=C:\WINNT35\SYSTEM32\COMMAND.COM 10 2 2 7 8 3" xfId="4503"/>
    <cellStyle name="=C:\WINNT35\SYSTEM32\COMMAND.COM 10 2 2 7 8 4" xfId="4504"/>
    <cellStyle name="=C:\WINNT35\SYSTEM32\COMMAND.COM 10 2 2 7 8 5" xfId="4505"/>
    <cellStyle name="=C:\WINNT35\SYSTEM32\COMMAND.COM 10 2 2 7 9" xfId="4506"/>
    <cellStyle name="=C:\WINNT35\SYSTEM32\COMMAND.COM 10 2 2 7 9 2" xfId="4507"/>
    <cellStyle name="=C:\WINNT35\SYSTEM32\COMMAND.COM 10 2 2 7 9 3" xfId="4508"/>
    <cellStyle name="=C:\WINNT35\SYSTEM32\COMMAND.COM 10 2 2 7 9 4" xfId="4509"/>
    <cellStyle name="=C:\WINNT35\SYSTEM32\COMMAND.COM 10 2 2 7 9 5" xfId="4510"/>
    <cellStyle name="=C:\WINNT35\SYSTEM32\COMMAND.COM 10 2 2 8" xfId="4511"/>
    <cellStyle name="=C:\WINNT35\SYSTEM32\COMMAND.COM 10 2 2 9" xfId="4512"/>
    <cellStyle name="=C:\WINNT35\SYSTEM32\COMMAND.COM 10 2 20" xfId="4513"/>
    <cellStyle name="=C:\WINNT35\SYSTEM32\COMMAND.COM 10 2 20 2" xfId="4514"/>
    <cellStyle name="=C:\WINNT35\SYSTEM32\COMMAND.COM 10 2 20 3" xfId="4515"/>
    <cellStyle name="=C:\WINNT35\SYSTEM32\COMMAND.COM 10 2 20 4" xfId="4516"/>
    <cellStyle name="=C:\WINNT35\SYSTEM32\COMMAND.COM 10 2 20 5" xfId="4517"/>
    <cellStyle name="=C:\WINNT35\SYSTEM32\COMMAND.COM 10 2 21" xfId="4518"/>
    <cellStyle name="=C:\WINNT35\SYSTEM32\COMMAND.COM 10 2 21 2" xfId="4519"/>
    <cellStyle name="=C:\WINNT35\SYSTEM32\COMMAND.COM 10 2 21 3" xfId="4520"/>
    <cellStyle name="=C:\WINNT35\SYSTEM32\COMMAND.COM 10 2 21 4" xfId="4521"/>
    <cellStyle name="=C:\WINNT35\SYSTEM32\COMMAND.COM 10 2 21 5" xfId="4522"/>
    <cellStyle name="=C:\WINNT35\SYSTEM32\COMMAND.COM 10 2 22" xfId="4523"/>
    <cellStyle name="=C:\WINNT35\SYSTEM32\COMMAND.COM 10 2 22 2" xfId="4524"/>
    <cellStyle name="=C:\WINNT35\SYSTEM32\COMMAND.COM 10 2 22 3" xfId="4525"/>
    <cellStyle name="=C:\WINNT35\SYSTEM32\COMMAND.COM 10 2 22 4" xfId="4526"/>
    <cellStyle name="=C:\WINNT35\SYSTEM32\COMMAND.COM 10 2 22 5" xfId="4527"/>
    <cellStyle name="=C:\WINNT35\SYSTEM32\COMMAND.COM 10 2 23" xfId="4528"/>
    <cellStyle name="=C:\WINNT35\SYSTEM32\COMMAND.COM 10 2 23 2" xfId="4529"/>
    <cellStyle name="=C:\WINNT35\SYSTEM32\COMMAND.COM 10 2 23 3" xfId="4530"/>
    <cellStyle name="=C:\WINNT35\SYSTEM32\COMMAND.COM 10 2 23 4" xfId="4531"/>
    <cellStyle name="=C:\WINNT35\SYSTEM32\COMMAND.COM 10 2 23 5" xfId="4532"/>
    <cellStyle name="=C:\WINNT35\SYSTEM32\COMMAND.COM 10 2 24" xfId="4533"/>
    <cellStyle name="=C:\WINNT35\SYSTEM32\COMMAND.COM 10 2 24 2" xfId="4534"/>
    <cellStyle name="=C:\WINNT35\SYSTEM32\COMMAND.COM 10 2 24 3" xfId="4535"/>
    <cellStyle name="=C:\WINNT35\SYSTEM32\COMMAND.COM 10 2 24 4" xfId="4536"/>
    <cellStyle name="=C:\WINNT35\SYSTEM32\COMMAND.COM 10 2 24 5" xfId="4537"/>
    <cellStyle name="=C:\WINNT35\SYSTEM32\COMMAND.COM 10 2 25" xfId="4538"/>
    <cellStyle name="=C:\WINNT35\SYSTEM32\COMMAND.COM 10 2 25 2" xfId="4539"/>
    <cellStyle name="=C:\WINNT35\SYSTEM32\COMMAND.COM 10 2 25 3" xfId="4540"/>
    <cellStyle name="=C:\WINNT35\SYSTEM32\COMMAND.COM 10 2 25 4" xfId="4541"/>
    <cellStyle name="=C:\WINNT35\SYSTEM32\COMMAND.COM 10 2 25 5" xfId="4542"/>
    <cellStyle name="=C:\WINNT35\SYSTEM32\COMMAND.COM 10 2 26" xfId="4543"/>
    <cellStyle name="=C:\WINNT35\SYSTEM32\COMMAND.COM 10 2 26 2" xfId="4544"/>
    <cellStyle name="=C:\WINNT35\SYSTEM32\COMMAND.COM 10 2 26 3" xfId="4545"/>
    <cellStyle name="=C:\WINNT35\SYSTEM32\COMMAND.COM 10 2 26 4" xfId="4546"/>
    <cellStyle name="=C:\WINNT35\SYSTEM32\COMMAND.COM 10 2 26 5" xfId="4547"/>
    <cellStyle name="=C:\WINNT35\SYSTEM32\COMMAND.COM 10 2 27" xfId="4548"/>
    <cellStyle name="=C:\WINNT35\SYSTEM32\COMMAND.COM 10 2 27 2" xfId="4549"/>
    <cellStyle name="=C:\WINNT35\SYSTEM32\COMMAND.COM 10 2 27 3" xfId="4550"/>
    <cellStyle name="=C:\WINNT35\SYSTEM32\COMMAND.COM 10 2 27 4" xfId="4551"/>
    <cellStyle name="=C:\WINNT35\SYSTEM32\COMMAND.COM 10 2 27 5" xfId="4552"/>
    <cellStyle name="=C:\WINNT35\SYSTEM32\COMMAND.COM 10 2 28" xfId="4553"/>
    <cellStyle name="=C:\WINNT35\SYSTEM32\COMMAND.COM 10 2 28 2" xfId="4554"/>
    <cellStyle name="=C:\WINNT35\SYSTEM32\COMMAND.COM 10 2 28 3" xfId="4555"/>
    <cellStyle name="=C:\WINNT35\SYSTEM32\COMMAND.COM 10 2 28 4" xfId="4556"/>
    <cellStyle name="=C:\WINNT35\SYSTEM32\COMMAND.COM 10 2 28 5" xfId="4557"/>
    <cellStyle name="=C:\WINNT35\SYSTEM32\COMMAND.COM 10 2 29" xfId="4558"/>
    <cellStyle name="=C:\WINNT35\SYSTEM32\COMMAND.COM 10 2 29 2" xfId="4559"/>
    <cellStyle name="=C:\WINNT35\SYSTEM32\COMMAND.COM 10 2 29 3" xfId="4560"/>
    <cellStyle name="=C:\WINNT35\SYSTEM32\COMMAND.COM 10 2 29 4" xfId="4561"/>
    <cellStyle name="=C:\WINNT35\SYSTEM32\COMMAND.COM 10 2 29 5" xfId="4562"/>
    <cellStyle name="=C:\WINNT35\SYSTEM32\COMMAND.COM 10 2 3" xfId="4563"/>
    <cellStyle name="=C:\WINNT35\SYSTEM32\COMMAND.COM 10 2 30" xfId="4564"/>
    <cellStyle name="=C:\WINNT35\SYSTEM32\COMMAND.COM 10 2 30 2" xfId="4565"/>
    <cellStyle name="=C:\WINNT35\SYSTEM32\COMMAND.COM 10 2 30 3" xfId="4566"/>
    <cellStyle name="=C:\WINNT35\SYSTEM32\COMMAND.COM 10 2 30 4" xfId="4567"/>
    <cellStyle name="=C:\WINNT35\SYSTEM32\COMMAND.COM 10 2 30 5" xfId="4568"/>
    <cellStyle name="=C:\WINNT35\SYSTEM32\COMMAND.COM 10 2 31" xfId="4569"/>
    <cellStyle name="=C:\WINNT35\SYSTEM32\COMMAND.COM 10 2 31 2" xfId="4570"/>
    <cellStyle name="=C:\WINNT35\SYSTEM32\COMMAND.COM 10 2 31 3" xfId="4571"/>
    <cellStyle name="=C:\WINNT35\SYSTEM32\COMMAND.COM 10 2 31 4" xfId="4572"/>
    <cellStyle name="=C:\WINNT35\SYSTEM32\COMMAND.COM 10 2 31 5" xfId="4573"/>
    <cellStyle name="=C:\WINNT35\SYSTEM32\COMMAND.COM 10 2 32" xfId="4574"/>
    <cellStyle name="=C:\WINNT35\SYSTEM32\COMMAND.COM 10 2 32 2" xfId="4575"/>
    <cellStyle name="=C:\WINNT35\SYSTEM32\COMMAND.COM 10 2 32 3" xfId="4576"/>
    <cellStyle name="=C:\WINNT35\SYSTEM32\COMMAND.COM 10 2 32 4" xfId="4577"/>
    <cellStyle name="=C:\WINNT35\SYSTEM32\COMMAND.COM 10 2 32 5" xfId="4578"/>
    <cellStyle name="=C:\WINNT35\SYSTEM32\COMMAND.COM 10 2 33" xfId="4579"/>
    <cellStyle name="=C:\WINNT35\SYSTEM32\COMMAND.COM 10 2 34" xfId="4580"/>
    <cellStyle name="=C:\WINNT35\SYSTEM32\COMMAND.COM 10 2 35" xfId="4581"/>
    <cellStyle name="=C:\WINNT35\SYSTEM32\COMMAND.COM 10 2 35 2" xfId="4582"/>
    <cellStyle name="=C:\WINNT35\SYSTEM32\COMMAND.COM 10 2 35 2 2" xfId="4583"/>
    <cellStyle name="=C:\WINNT35\SYSTEM32\COMMAND.COM 10 2 35 2 3" xfId="4584"/>
    <cellStyle name="=C:\WINNT35\SYSTEM32\COMMAND.COM 10 2 35 2 4" xfId="4585"/>
    <cellStyle name="=C:\WINNT35\SYSTEM32\COMMAND.COM 10 2 35 3" xfId="4586"/>
    <cellStyle name="=C:\WINNT35\SYSTEM32\COMMAND.COM 10 2 35 4" xfId="4587"/>
    <cellStyle name="=C:\WINNT35\SYSTEM32\COMMAND.COM 10 2 35 5" xfId="4588"/>
    <cellStyle name="=C:\WINNT35\SYSTEM32\COMMAND.COM 10 2 36" xfId="4589"/>
    <cellStyle name="=C:\WINNT35\SYSTEM32\COMMAND.COM 10 2 36 2" xfId="4590"/>
    <cellStyle name="=C:\WINNT35\SYSTEM32\COMMAND.COM 10 2 36 3" xfId="4591"/>
    <cellStyle name="=C:\WINNT35\SYSTEM32\COMMAND.COM 10 2 36 4" xfId="4592"/>
    <cellStyle name="=C:\WINNT35\SYSTEM32\COMMAND.COM 10 2 37" xfId="4593"/>
    <cellStyle name="=C:\WINNT35\SYSTEM32\COMMAND.COM 10 2 38" xfId="4594"/>
    <cellStyle name="=C:\WINNT35\SYSTEM32\COMMAND.COM 10 2 4" xfId="4595"/>
    <cellStyle name="=C:\WINNT35\SYSTEM32\COMMAND.COM 10 2 4 10" xfId="4596"/>
    <cellStyle name="=C:\WINNT35\SYSTEM32\COMMAND.COM 10 2 4 11" xfId="4597"/>
    <cellStyle name="=C:\WINNT35\SYSTEM32\COMMAND.COM 10 2 4 12" xfId="4598"/>
    <cellStyle name="=C:\WINNT35\SYSTEM32\COMMAND.COM 10 2 4 13" xfId="4599"/>
    <cellStyle name="=C:\WINNT35\SYSTEM32\COMMAND.COM 10 2 4 14" xfId="4600"/>
    <cellStyle name="=C:\WINNT35\SYSTEM32\COMMAND.COM 10 2 4 15" xfId="4601"/>
    <cellStyle name="=C:\WINNT35\SYSTEM32\COMMAND.COM 10 2 4 16" xfId="4602"/>
    <cellStyle name="=C:\WINNT35\SYSTEM32\COMMAND.COM 10 2 4 17" xfId="4603"/>
    <cellStyle name="=C:\WINNT35\SYSTEM32\COMMAND.COM 10 2 4 18" xfId="4604"/>
    <cellStyle name="=C:\WINNT35\SYSTEM32\COMMAND.COM 10 2 4 19" xfId="4605"/>
    <cellStyle name="=C:\WINNT35\SYSTEM32\COMMAND.COM 10 2 4 2" xfId="4606"/>
    <cellStyle name="=C:\WINNT35\SYSTEM32\COMMAND.COM 10 2 4 2 10" xfId="4607"/>
    <cellStyle name="=C:\WINNT35\SYSTEM32\COMMAND.COM 10 2 4 2 10 2" xfId="4608"/>
    <cellStyle name="=C:\WINNT35\SYSTEM32\COMMAND.COM 10 2 4 2 10 3" xfId="4609"/>
    <cellStyle name="=C:\WINNT35\SYSTEM32\COMMAND.COM 10 2 4 2 10 4" xfId="4610"/>
    <cellStyle name="=C:\WINNT35\SYSTEM32\COMMAND.COM 10 2 4 2 10 5" xfId="4611"/>
    <cellStyle name="=C:\WINNT35\SYSTEM32\COMMAND.COM 10 2 4 2 11" xfId="4612"/>
    <cellStyle name="=C:\WINNT35\SYSTEM32\COMMAND.COM 10 2 4 2 11 2" xfId="4613"/>
    <cellStyle name="=C:\WINNT35\SYSTEM32\COMMAND.COM 10 2 4 2 11 3" xfId="4614"/>
    <cellStyle name="=C:\WINNT35\SYSTEM32\COMMAND.COM 10 2 4 2 11 4" xfId="4615"/>
    <cellStyle name="=C:\WINNT35\SYSTEM32\COMMAND.COM 10 2 4 2 11 5" xfId="4616"/>
    <cellStyle name="=C:\WINNT35\SYSTEM32\COMMAND.COM 10 2 4 2 12" xfId="4617"/>
    <cellStyle name="=C:\WINNT35\SYSTEM32\COMMAND.COM 10 2 4 2 12 2" xfId="4618"/>
    <cellStyle name="=C:\WINNT35\SYSTEM32\COMMAND.COM 10 2 4 2 12 3" xfId="4619"/>
    <cellStyle name="=C:\WINNT35\SYSTEM32\COMMAND.COM 10 2 4 2 12 4" xfId="4620"/>
    <cellStyle name="=C:\WINNT35\SYSTEM32\COMMAND.COM 10 2 4 2 12 5" xfId="4621"/>
    <cellStyle name="=C:\WINNT35\SYSTEM32\COMMAND.COM 10 2 4 2 13" xfId="4622"/>
    <cellStyle name="=C:\WINNT35\SYSTEM32\COMMAND.COM 10 2 4 2 13 2" xfId="4623"/>
    <cellStyle name="=C:\WINNT35\SYSTEM32\COMMAND.COM 10 2 4 2 13 3" xfId="4624"/>
    <cellStyle name="=C:\WINNT35\SYSTEM32\COMMAND.COM 10 2 4 2 13 4" xfId="4625"/>
    <cellStyle name="=C:\WINNT35\SYSTEM32\COMMAND.COM 10 2 4 2 13 5" xfId="4626"/>
    <cellStyle name="=C:\WINNT35\SYSTEM32\COMMAND.COM 10 2 4 2 14" xfId="4627"/>
    <cellStyle name="=C:\WINNT35\SYSTEM32\COMMAND.COM 10 2 4 2 14 2" xfId="4628"/>
    <cellStyle name="=C:\WINNT35\SYSTEM32\COMMAND.COM 10 2 4 2 14 3" xfId="4629"/>
    <cellStyle name="=C:\WINNT35\SYSTEM32\COMMAND.COM 10 2 4 2 14 4" xfId="4630"/>
    <cellStyle name="=C:\WINNT35\SYSTEM32\COMMAND.COM 10 2 4 2 14 5" xfId="4631"/>
    <cellStyle name="=C:\WINNT35\SYSTEM32\COMMAND.COM 10 2 4 2 15" xfId="4632"/>
    <cellStyle name="=C:\WINNT35\SYSTEM32\COMMAND.COM 10 2 4 2 15 2" xfId="4633"/>
    <cellStyle name="=C:\WINNT35\SYSTEM32\COMMAND.COM 10 2 4 2 15 3" xfId="4634"/>
    <cellStyle name="=C:\WINNT35\SYSTEM32\COMMAND.COM 10 2 4 2 15 4" xfId="4635"/>
    <cellStyle name="=C:\WINNT35\SYSTEM32\COMMAND.COM 10 2 4 2 15 5" xfId="4636"/>
    <cellStyle name="=C:\WINNT35\SYSTEM32\COMMAND.COM 10 2 4 2 16" xfId="4637"/>
    <cellStyle name="=C:\WINNT35\SYSTEM32\COMMAND.COM 10 2 4 2 16 2" xfId="4638"/>
    <cellStyle name="=C:\WINNT35\SYSTEM32\COMMAND.COM 10 2 4 2 16 3" xfId="4639"/>
    <cellStyle name="=C:\WINNT35\SYSTEM32\COMMAND.COM 10 2 4 2 16 4" xfId="4640"/>
    <cellStyle name="=C:\WINNT35\SYSTEM32\COMMAND.COM 10 2 4 2 16 5" xfId="4641"/>
    <cellStyle name="=C:\WINNT35\SYSTEM32\COMMAND.COM 10 2 4 2 17" xfId="4642"/>
    <cellStyle name="=C:\WINNT35\SYSTEM32\COMMAND.COM 10 2 4 2 17 2" xfId="4643"/>
    <cellStyle name="=C:\WINNT35\SYSTEM32\COMMAND.COM 10 2 4 2 17 3" xfId="4644"/>
    <cellStyle name="=C:\WINNT35\SYSTEM32\COMMAND.COM 10 2 4 2 17 4" xfId="4645"/>
    <cellStyle name="=C:\WINNT35\SYSTEM32\COMMAND.COM 10 2 4 2 17 5" xfId="4646"/>
    <cellStyle name="=C:\WINNT35\SYSTEM32\COMMAND.COM 10 2 4 2 18" xfId="4647"/>
    <cellStyle name="=C:\WINNT35\SYSTEM32\COMMAND.COM 10 2 4 2 18 2" xfId="4648"/>
    <cellStyle name="=C:\WINNT35\SYSTEM32\COMMAND.COM 10 2 4 2 18 3" xfId="4649"/>
    <cellStyle name="=C:\WINNT35\SYSTEM32\COMMAND.COM 10 2 4 2 18 4" xfId="4650"/>
    <cellStyle name="=C:\WINNT35\SYSTEM32\COMMAND.COM 10 2 4 2 18 5" xfId="4651"/>
    <cellStyle name="=C:\WINNT35\SYSTEM32\COMMAND.COM 10 2 4 2 19" xfId="4652"/>
    <cellStyle name="=C:\WINNT35\SYSTEM32\COMMAND.COM 10 2 4 2 19 2" xfId="4653"/>
    <cellStyle name="=C:\WINNT35\SYSTEM32\COMMAND.COM 10 2 4 2 19 3" xfId="4654"/>
    <cellStyle name="=C:\WINNT35\SYSTEM32\COMMAND.COM 10 2 4 2 19 4" xfId="4655"/>
    <cellStyle name="=C:\WINNT35\SYSTEM32\COMMAND.COM 10 2 4 2 19 5" xfId="4656"/>
    <cellStyle name="=C:\WINNT35\SYSTEM32\COMMAND.COM 10 2 4 2 2" xfId="4657"/>
    <cellStyle name="=C:\WINNT35\SYSTEM32\COMMAND.COM 10 2 4 2 2 10" xfId="4658"/>
    <cellStyle name="=C:\WINNT35\SYSTEM32\COMMAND.COM 10 2 4 2 2 11" xfId="4659"/>
    <cellStyle name="=C:\WINNT35\SYSTEM32\COMMAND.COM 10 2 4 2 2 12" xfId="4660"/>
    <cellStyle name="=C:\WINNT35\SYSTEM32\COMMAND.COM 10 2 4 2 2 13" xfId="4661"/>
    <cellStyle name="=C:\WINNT35\SYSTEM32\COMMAND.COM 10 2 4 2 2 14" xfId="4662"/>
    <cellStyle name="=C:\WINNT35\SYSTEM32\COMMAND.COM 10 2 4 2 2 15" xfId="4663"/>
    <cellStyle name="=C:\WINNT35\SYSTEM32\COMMAND.COM 10 2 4 2 2 16" xfId="4664"/>
    <cellStyle name="=C:\WINNT35\SYSTEM32\COMMAND.COM 10 2 4 2 2 17" xfId="4665"/>
    <cellStyle name="=C:\WINNT35\SYSTEM32\COMMAND.COM 10 2 4 2 2 18" xfId="4666"/>
    <cellStyle name="=C:\WINNT35\SYSTEM32\COMMAND.COM 10 2 4 2 2 19" xfId="4667"/>
    <cellStyle name="=C:\WINNT35\SYSTEM32\COMMAND.COM 10 2 4 2 2 2" xfId="4668"/>
    <cellStyle name="=C:\WINNT35\SYSTEM32\COMMAND.COM 10 2 4 2 2 2 10" xfId="4669"/>
    <cellStyle name="=C:\WINNT35\SYSTEM32\COMMAND.COM 10 2 4 2 2 2 10 2" xfId="4670"/>
    <cellStyle name="=C:\WINNT35\SYSTEM32\COMMAND.COM 10 2 4 2 2 2 10 3" xfId="4671"/>
    <cellStyle name="=C:\WINNT35\SYSTEM32\COMMAND.COM 10 2 4 2 2 2 10 4" xfId="4672"/>
    <cellStyle name="=C:\WINNT35\SYSTEM32\COMMAND.COM 10 2 4 2 2 2 10 5" xfId="4673"/>
    <cellStyle name="=C:\WINNT35\SYSTEM32\COMMAND.COM 10 2 4 2 2 2 11" xfId="4674"/>
    <cellStyle name="=C:\WINNT35\SYSTEM32\COMMAND.COM 10 2 4 2 2 2 11 2" xfId="4675"/>
    <cellStyle name="=C:\WINNT35\SYSTEM32\COMMAND.COM 10 2 4 2 2 2 11 3" xfId="4676"/>
    <cellStyle name="=C:\WINNT35\SYSTEM32\COMMAND.COM 10 2 4 2 2 2 11 4" xfId="4677"/>
    <cellStyle name="=C:\WINNT35\SYSTEM32\COMMAND.COM 10 2 4 2 2 2 11 5" xfId="4678"/>
    <cellStyle name="=C:\WINNT35\SYSTEM32\COMMAND.COM 10 2 4 2 2 2 12" xfId="4679"/>
    <cellStyle name="=C:\WINNT35\SYSTEM32\COMMAND.COM 10 2 4 2 2 2 12 2" xfId="4680"/>
    <cellStyle name="=C:\WINNT35\SYSTEM32\COMMAND.COM 10 2 4 2 2 2 12 3" xfId="4681"/>
    <cellStyle name="=C:\WINNT35\SYSTEM32\COMMAND.COM 10 2 4 2 2 2 12 4" xfId="4682"/>
    <cellStyle name="=C:\WINNT35\SYSTEM32\COMMAND.COM 10 2 4 2 2 2 12 5" xfId="4683"/>
    <cellStyle name="=C:\WINNT35\SYSTEM32\COMMAND.COM 10 2 4 2 2 2 13" xfId="4684"/>
    <cellStyle name="=C:\WINNT35\SYSTEM32\COMMAND.COM 10 2 4 2 2 2 13 2" xfId="4685"/>
    <cellStyle name="=C:\WINNT35\SYSTEM32\COMMAND.COM 10 2 4 2 2 2 13 3" xfId="4686"/>
    <cellStyle name="=C:\WINNT35\SYSTEM32\COMMAND.COM 10 2 4 2 2 2 13 4" xfId="4687"/>
    <cellStyle name="=C:\WINNT35\SYSTEM32\COMMAND.COM 10 2 4 2 2 2 13 5" xfId="4688"/>
    <cellStyle name="=C:\WINNT35\SYSTEM32\COMMAND.COM 10 2 4 2 2 2 14" xfId="4689"/>
    <cellStyle name="=C:\WINNT35\SYSTEM32\COMMAND.COM 10 2 4 2 2 2 14 2" xfId="4690"/>
    <cellStyle name="=C:\WINNT35\SYSTEM32\COMMAND.COM 10 2 4 2 2 2 14 3" xfId="4691"/>
    <cellStyle name="=C:\WINNT35\SYSTEM32\COMMAND.COM 10 2 4 2 2 2 14 4" xfId="4692"/>
    <cellStyle name="=C:\WINNT35\SYSTEM32\COMMAND.COM 10 2 4 2 2 2 14 5" xfId="4693"/>
    <cellStyle name="=C:\WINNT35\SYSTEM32\COMMAND.COM 10 2 4 2 2 2 15" xfId="4694"/>
    <cellStyle name="=C:\WINNT35\SYSTEM32\COMMAND.COM 10 2 4 2 2 2 15 2" xfId="4695"/>
    <cellStyle name="=C:\WINNT35\SYSTEM32\COMMAND.COM 10 2 4 2 2 2 15 3" xfId="4696"/>
    <cellStyle name="=C:\WINNT35\SYSTEM32\COMMAND.COM 10 2 4 2 2 2 15 4" xfId="4697"/>
    <cellStyle name="=C:\WINNT35\SYSTEM32\COMMAND.COM 10 2 4 2 2 2 15 5" xfId="4698"/>
    <cellStyle name="=C:\WINNT35\SYSTEM32\COMMAND.COM 10 2 4 2 2 2 16" xfId="4699"/>
    <cellStyle name="=C:\WINNT35\SYSTEM32\COMMAND.COM 10 2 4 2 2 2 16 2" xfId="4700"/>
    <cellStyle name="=C:\WINNT35\SYSTEM32\COMMAND.COM 10 2 4 2 2 2 16 3" xfId="4701"/>
    <cellStyle name="=C:\WINNT35\SYSTEM32\COMMAND.COM 10 2 4 2 2 2 16 4" xfId="4702"/>
    <cellStyle name="=C:\WINNT35\SYSTEM32\COMMAND.COM 10 2 4 2 2 2 16 5" xfId="4703"/>
    <cellStyle name="=C:\WINNT35\SYSTEM32\COMMAND.COM 10 2 4 2 2 2 17" xfId="4704"/>
    <cellStyle name="=C:\WINNT35\SYSTEM32\COMMAND.COM 10 2 4 2 2 2 17 2" xfId="4705"/>
    <cellStyle name="=C:\WINNT35\SYSTEM32\COMMAND.COM 10 2 4 2 2 2 17 3" xfId="4706"/>
    <cellStyle name="=C:\WINNT35\SYSTEM32\COMMAND.COM 10 2 4 2 2 2 17 4" xfId="4707"/>
    <cellStyle name="=C:\WINNT35\SYSTEM32\COMMAND.COM 10 2 4 2 2 2 17 5" xfId="4708"/>
    <cellStyle name="=C:\WINNT35\SYSTEM32\COMMAND.COM 10 2 4 2 2 2 18" xfId="4709"/>
    <cellStyle name="=C:\WINNT35\SYSTEM32\COMMAND.COM 10 2 4 2 2 2 18 2" xfId="4710"/>
    <cellStyle name="=C:\WINNT35\SYSTEM32\COMMAND.COM 10 2 4 2 2 2 18 3" xfId="4711"/>
    <cellStyle name="=C:\WINNT35\SYSTEM32\COMMAND.COM 10 2 4 2 2 2 18 4" xfId="4712"/>
    <cellStyle name="=C:\WINNT35\SYSTEM32\COMMAND.COM 10 2 4 2 2 2 18 5" xfId="4713"/>
    <cellStyle name="=C:\WINNT35\SYSTEM32\COMMAND.COM 10 2 4 2 2 2 19" xfId="4714"/>
    <cellStyle name="=C:\WINNT35\SYSTEM32\COMMAND.COM 10 2 4 2 2 2 19 2" xfId="4715"/>
    <cellStyle name="=C:\WINNT35\SYSTEM32\COMMAND.COM 10 2 4 2 2 2 19 3" xfId="4716"/>
    <cellStyle name="=C:\WINNT35\SYSTEM32\COMMAND.COM 10 2 4 2 2 2 19 4" xfId="4717"/>
    <cellStyle name="=C:\WINNT35\SYSTEM32\COMMAND.COM 10 2 4 2 2 2 19 5" xfId="4718"/>
    <cellStyle name="=C:\WINNT35\SYSTEM32\COMMAND.COM 10 2 4 2 2 2 2" xfId="4719"/>
    <cellStyle name="=C:\WINNT35\SYSTEM32\COMMAND.COM 10 2 4 2 2 2 2 2" xfId="4720"/>
    <cellStyle name="=C:\WINNT35\SYSTEM32\COMMAND.COM 10 2 4 2 2 2 2 3" xfId="4721"/>
    <cellStyle name="=C:\WINNT35\SYSTEM32\COMMAND.COM 10 2 4 2 2 2 2 4" xfId="4722"/>
    <cellStyle name="=C:\WINNT35\SYSTEM32\COMMAND.COM 10 2 4 2 2 2 2 5" xfId="4723"/>
    <cellStyle name="=C:\WINNT35\SYSTEM32\COMMAND.COM 10 2 4 2 2 2 20" xfId="4724"/>
    <cellStyle name="=C:\WINNT35\SYSTEM32\COMMAND.COM 10 2 4 2 2 2 20 2" xfId="4725"/>
    <cellStyle name="=C:\WINNT35\SYSTEM32\COMMAND.COM 10 2 4 2 2 2 20 3" xfId="4726"/>
    <cellStyle name="=C:\WINNT35\SYSTEM32\COMMAND.COM 10 2 4 2 2 2 20 4" xfId="4727"/>
    <cellStyle name="=C:\WINNT35\SYSTEM32\COMMAND.COM 10 2 4 2 2 2 20 5" xfId="4728"/>
    <cellStyle name="=C:\WINNT35\SYSTEM32\COMMAND.COM 10 2 4 2 2 2 3" xfId="4729"/>
    <cellStyle name="=C:\WINNT35\SYSTEM32\COMMAND.COM 10 2 4 2 2 2 3 2" xfId="4730"/>
    <cellStyle name="=C:\WINNT35\SYSTEM32\COMMAND.COM 10 2 4 2 2 2 3 3" xfId="4731"/>
    <cellStyle name="=C:\WINNT35\SYSTEM32\COMMAND.COM 10 2 4 2 2 2 3 4" xfId="4732"/>
    <cellStyle name="=C:\WINNT35\SYSTEM32\COMMAND.COM 10 2 4 2 2 2 3 5" xfId="4733"/>
    <cellStyle name="=C:\WINNT35\SYSTEM32\COMMAND.COM 10 2 4 2 2 2 4" xfId="4734"/>
    <cellStyle name="=C:\WINNT35\SYSTEM32\COMMAND.COM 10 2 4 2 2 2 4 2" xfId="4735"/>
    <cellStyle name="=C:\WINNT35\SYSTEM32\COMMAND.COM 10 2 4 2 2 2 4 3" xfId="4736"/>
    <cellStyle name="=C:\WINNT35\SYSTEM32\COMMAND.COM 10 2 4 2 2 2 4 4" xfId="4737"/>
    <cellStyle name="=C:\WINNT35\SYSTEM32\COMMAND.COM 10 2 4 2 2 2 4 5" xfId="4738"/>
    <cellStyle name="=C:\WINNT35\SYSTEM32\COMMAND.COM 10 2 4 2 2 2 5" xfId="4739"/>
    <cellStyle name="=C:\WINNT35\SYSTEM32\COMMAND.COM 10 2 4 2 2 2 5 2" xfId="4740"/>
    <cellStyle name="=C:\WINNT35\SYSTEM32\COMMAND.COM 10 2 4 2 2 2 5 3" xfId="4741"/>
    <cellStyle name="=C:\WINNT35\SYSTEM32\COMMAND.COM 10 2 4 2 2 2 5 4" xfId="4742"/>
    <cellStyle name="=C:\WINNT35\SYSTEM32\COMMAND.COM 10 2 4 2 2 2 5 5" xfId="4743"/>
    <cellStyle name="=C:\WINNT35\SYSTEM32\COMMAND.COM 10 2 4 2 2 2 6" xfId="4744"/>
    <cellStyle name="=C:\WINNT35\SYSTEM32\COMMAND.COM 10 2 4 2 2 2 6 2" xfId="4745"/>
    <cellStyle name="=C:\WINNT35\SYSTEM32\COMMAND.COM 10 2 4 2 2 2 6 3" xfId="4746"/>
    <cellStyle name="=C:\WINNT35\SYSTEM32\COMMAND.COM 10 2 4 2 2 2 6 4" xfId="4747"/>
    <cellStyle name="=C:\WINNT35\SYSTEM32\COMMAND.COM 10 2 4 2 2 2 6 5" xfId="4748"/>
    <cellStyle name="=C:\WINNT35\SYSTEM32\COMMAND.COM 10 2 4 2 2 2 7" xfId="4749"/>
    <cellStyle name="=C:\WINNT35\SYSTEM32\COMMAND.COM 10 2 4 2 2 2 7 2" xfId="4750"/>
    <cellStyle name="=C:\WINNT35\SYSTEM32\COMMAND.COM 10 2 4 2 2 2 7 3" xfId="4751"/>
    <cellStyle name="=C:\WINNT35\SYSTEM32\COMMAND.COM 10 2 4 2 2 2 7 4" xfId="4752"/>
    <cellStyle name="=C:\WINNT35\SYSTEM32\COMMAND.COM 10 2 4 2 2 2 7 5" xfId="4753"/>
    <cellStyle name="=C:\WINNT35\SYSTEM32\COMMAND.COM 10 2 4 2 2 2 8" xfId="4754"/>
    <cellStyle name="=C:\WINNT35\SYSTEM32\COMMAND.COM 10 2 4 2 2 2 8 2" xfId="4755"/>
    <cellStyle name="=C:\WINNT35\SYSTEM32\COMMAND.COM 10 2 4 2 2 2 8 3" xfId="4756"/>
    <cellStyle name="=C:\WINNT35\SYSTEM32\COMMAND.COM 10 2 4 2 2 2 8 4" xfId="4757"/>
    <cellStyle name="=C:\WINNT35\SYSTEM32\COMMAND.COM 10 2 4 2 2 2 8 5" xfId="4758"/>
    <cellStyle name="=C:\WINNT35\SYSTEM32\COMMAND.COM 10 2 4 2 2 2 9" xfId="4759"/>
    <cellStyle name="=C:\WINNT35\SYSTEM32\COMMAND.COM 10 2 4 2 2 2 9 2" xfId="4760"/>
    <cellStyle name="=C:\WINNT35\SYSTEM32\COMMAND.COM 10 2 4 2 2 2 9 3" xfId="4761"/>
    <cellStyle name="=C:\WINNT35\SYSTEM32\COMMAND.COM 10 2 4 2 2 2 9 4" xfId="4762"/>
    <cellStyle name="=C:\WINNT35\SYSTEM32\COMMAND.COM 10 2 4 2 2 2 9 5" xfId="4763"/>
    <cellStyle name="=C:\WINNT35\SYSTEM32\COMMAND.COM 10 2 4 2 2 20" xfId="4764"/>
    <cellStyle name="=C:\WINNT35\SYSTEM32\COMMAND.COM 10 2 4 2 2 21" xfId="4765"/>
    <cellStyle name="=C:\WINNT35\SYSTEM32\COMMAND.COM 10 2 4 2 2 22" xfId="4766"/>
    <cellStyle name="=C:\WINNT35\SYSTEM32\COMMAND.COM 10 2 4 2 2 23" xfId="4767"/>
    <cellStyle name="=C:\WINNT35\SYSTEM32\COMMAND.COM 10 2 4 2 2 24" xfId="4768"/>
    <cellStyle name="=C:\WINNT35\SYSTEM32\COMMAND.COM 10 2 4 2 2 3" xfId="4769"/>
    <cellStyle name="=C:\WINNT35\SYSTEM32\COMMAND.COM 10 2 4 2 2 4" xfId="4770"/>
    <cellStyle name="=C:\WINNT35\SYSTEM32\COMMAND.COM 10 2 4 2 2 5" xfId="4771"/>
    <cellStyle name="=C:\WINNT35\SYSTEM32\COMMAND.COM 10 2 4 2 2 6" xfId="4772"/>
    <cellStyle name="=C:\WINNT35\SYSTEM32\COMMAND.COM 10 2 4 2 2 7" xfId="4773"/>
    <cellStyle name="=C:\WINNT35\SYSTEM32\COMMAND.COM 10 2 4 2 2 8" xfId="4774"/>
    <cellStyle name="=C:\WINNT35\SYSTEM32\COMMAND.COM 10 2 4 2 2 9" xfId="4775"/>
    <cellStyle name="=C:\WINNT35\SYSTEM32\COMMAND.COM 10 2 4 2 20" xfId="4776"/>
    <cellStyle name="=C:\WINNT35\SYSTEM32\COMMAND.COM 10 2 4 2 20 2" xfId="4777"/>
    <cellStyle name="=C:\WINNT35\SYSTEM32\COMMAND.COM 10 2 4 2 20 3" xfId="4778"/>
    <cellStyle name="=C:\WINNT35\SYSTEM32\COMMAND.COM 10 2 4 2 20 4" xfId="4779"/>
    <cellStyle name="=C:\WINNT35\SYSTEM32\COMMAND.COM 10 2 4 2 20 5" xfId="4780"/>
    <cellStyle name="=C:\WINNT35\SYSTEM32\COMMAND.COM 10 2 4 2 21" xfId="4781"/>
    <cellStyle name="=C:\WINNT35\SYSTEM32\COMMAND.COM 10 2 4 2 21 2" xfId="4782"/>
    <cellStyle name="=C:\WINNT35\SYSTEM32\COMMAND.COM 10 2 4 2 21 3" xfId="4783"/>
    <cellStyle name="=C:\WINNT35\SYSTEM32\COMMAND.COM 10 2 4 2 21 4" xfId="4784"/>
    <cellStyle name="=C:\WINNT35\SYSTEM32\COMMAND.COM 10 2 4 2 21 5" xfId="4785"/>
    <cellStyle name="=C:\WINNT35\SYSTEM32\COMMAND.COM 10 2 4 2 22" xfId="4786"/>
    <cellStyle name="=C:\WINNT35\SYSTEM32\COMMAND.COM 10 2 4 2 22 2" xfId="4787"/>
    <cellStyle name="=C:\WINNT35\SYSTEM32\COMMAND.COM 10 2 4 2 22 3" xfId="4788"/>
    <cellStyle name="=C:\WINNT35\SYSTEM32\COMMAND.COM 10 2 4 2 22 4" xfId="4789"/>
    <cellStyle name="=C:\WINNT35\SYSTEM32\COMMAND.COM 10 2 4 2 22 5" xfId="4790"/>
    <cellStyle name="=C:\WINNT35\SYSTEM32\COMMAND.COM 10 2 4 2 23" xfId="4791"/>
    <cellStyle name="=C:\WINNT35\SYSTEM32\COMMAND.COM 10 2 4 2 23 2" xfId="4792"/>
    <cellStyle name="=C:\WINNT35\SYSTEM32\COMMAND.COM 10 2 4 2 23 3" xfId="4793"/>
    <cellStyle name="=C:\WINNT35\SYSTEM32\COMMAND.COM 10 2 4 2 23 4" xfId="4794"/>
    <cellStyle name="=C:\WINNT35\SYSTEM32\COMMAND.COM 10 2 4 2 23 5" xfId="4795"/>
    <cellStyle name="=C:\WINNT35\SYSTEM32\COMMAND.COM 10 2 4 2 24" xfId="4796"/>
    <cellStyle name="=C:\WINNT35\SYSTEM32\COMMAND.COM 10 2 4 2 24 2" xfId="4797"/>
    <cellStyle name="=C:\WINNT35\SYSTEM32\COMMAND.COM 10 2 4 2 24 3" xfId="4798"/>
    <cellStyle name="=C:\WINNT35\SYSTEM32\COMMAND.COM 10 2 4 2 24 4" xfId="4799"/>
    <cellStyle name="=C:\WINNT35\SYSTEM32\COMMAND.COM 10 2 4 2 24 5" xfId="4800"/>
    <cellStyle name="=C:\WINNT35\SYSTEM32\COMMAND.COM 10 2 4 2 25" xfId="4801"/>
    <cellStyle name="=C:\WINNT35\SYSTEM32\COMMAND.COM 10 2 4 2 25 2" xfId="4802"/>
    <cellStyle name="=C:\WINNT35\SYSTEM32\COMMAND.COM 10 2 4 2 25 3" xfId="4803"/>
    <cellStyle name="=C:\WINNT35\SYSTEM32\COMMAND.COM 10 2 4 2 25 4" xfId="4804"/>
    <cellStyle name="=C:\WINNT35\SYSTEM32\COMMAND.COM 10 2 4 2 25 5" xfId="4805"/>
    <cellStyle name="=C:\WINNT35\SYSTEM32\COMMAND.COM 10 2 4 2 26" xfId="4806"/>
    <cellStyle name="=C:\WINNT35\SYSTEM32\COMMAND.COM 10 2 4 2 26 2" xfId="4807"/>
    <cellStyle name="=C:\WINNT35\SYSTEM32\COMMAND.COM 10 2 4 2 26 3" xfId="4808"/>
    <cellStyle name="=C:\WINNT35\SYSTEM32\COMMAND.COM 10 2 4 2 26 4" xfId="4809"/>
    <cellStyle name="=C:\WINNT35\SYSTEM32\COMMAND.COM 10 2 4 2 26 5" xfId="4810"/>
    <cellStyle name="=C:\WINNT35\SYSTEM32\COMMAND.COM 10 2 4 2 3" xfId="4811"/>
    <cellStyle name="=C:\WINNT35\SYSTEM32\COMMAND.COM 10 2 4 2 3 2" xfId="4812"/>
    <cellStyle name="=C:\WINNT35\SYSTEM32\COMMAND.COM 10 2 4 2 3 3" xfId="4813"/>
    <cellStyle name="=C:\WINNT35\SYSTEM32\COMMAND.COM 10 2 4 2 3 4" xfId="4814"/>
    <cellStyle name="=C:\WINNT35\SYSTEM32\COMMAND.COM 10 2 4 2 3 5" xfId="4815"/>
    <cellStyle name="=C:\WINNT35\SYSTEM32\COMMAND.COM 10 2 4 2 4" xfId="4816"/>
    <cellStyle name="=C:\WINNT35\SYSTEM32\COMMAND.COM 10 2 4 2 4 2" xfId="4817"/>
    <cellStyle name="=C:\WINNT35\SYSTEM32\COMMAND.COM 10 2 4 2 4 3" xfId="4818"/>
    <cellStyle name="=C:\WINNT35\SYSTEM32\COMMAND.COM 10 2 4 2 4 4" xfId="4819"/>
    <cellStyle name="=C:\WINNT35\SYSTEM32\COMMAND.COM 10 2 4 2 4 5" xfId="4820"/>
    <cellStyle name="=C:\WINNT35\SYSTEM32\COMMAND.COM 10 2 4 2 5" xfId="4821"/>
    <cellStyle name="=C:\WINNT35\SYSTEM32\COMMAND.COM 10 2 4 2 5 2" xfId="4822"/>
    <cellStyle name="=C:\WINNT35\SYSTEM32\COMMAND.COM 10 2 4 2 5 3" xfId="4823"/>
    <cellStyle name="=C:\WINNT35\SYSTEM32\COMMAND.COM 10 2 4 2 5 4" xfId="4824"/>
    <cellStyle name="=C:\WINNT35\SYSTEM32\COMMAND.COM 10 2 4 2 5 5" xfId="4825"/>
    <cellStyle name="=C:\WINNT35\SYSTEM32\COMMAND.COM 10 2 4 2 6" xfId="4826"/>
    <cellStyle name="=C:\WINNT35\SYSTEM32\COMMAND.COM 10 2 4 2 6 2" xfId="4827"/>
    <cellStyle name="=C:\WINNT35\SYSTEM32\COMMAND.COM 10 2 4 2 6 3" xfId="4828"/>
    <cellStyle name="=C:\WINNT35\SYSTEM32\COMMAND.COM 10 2 4 2 6 4" xfId="4829"/>
    <cellStyle name="=C:\WINNT35\SYSTEM32\COMMAND.COM 10 2 4 2 6 5" xfId="4830"/>
    <cellStyle name="=C:\WINNT35\SYSTEM32\COMMAND.COM 10 2 4 2 7" xfId="4831"/>
    <cellStyle name="=C:\WINNT35\SYSTEM32\COMMAND.COM 10 2 4 2 7 2" xfId="4832"/>
    <cellStyle name="=C:\WINNT35\SYSTEM32\COMMAND.COM 10 2 4 2 7 3" xfId="4833"/>
    <cellStyle name="=C:\WINNT35\SYSTEM32\COMMAND.COM 10 2 4 2 7 4" xfId="4834"/>
    <cellStyle name="=C:\WINNT35\SYSTEM32\COMMAND.COM 10 2 4 2 7 5" xfId="4835"/>
    <cellStyle name="=C:\WINNT35\SYSTEM32\COMMAND.COM 10 2 4 2 8" xfId="4836"/>
    <cellStyle name="=C:\WINNT35\SYSTEM32\COMMAND.COM 10 2 4 2 8 2" xfId="4837"/>
    <cellStyle name="=C:\WINNT35\SYSTEM32\COMMAND.COM 10 2 4 2 8 3" xfId="4838"/>
    <cellStyle name="=C:\WINNT35\SYSTEM32\COMMAND.COM 10 2 4 2 8 4" xfId="4839"/>
    <cellStyle name="=C:\WINNT35\SYSTEM32\COMMAND.COM 10 2 4 2 8 5" xfId="4840"/>
    <cellStyle name="=C:\WINNT35\SYSTEM32\COMMAND.COM 10 2 4 2 9" xfId="4841"/>
    <cellStyle name="=C:\WINNT35\SYSTEM32\COMMAND.COM 10 2 4 2 9 2" xfId="4842"/>
    <cellStyle name="=C:\WINNT35\SYSTEM32\COMMAND.COM 10 2 4 2 9 3" xfId="4843"/>
    <cellStyle name="=C:\WINNT35\SYSTEM32\COMMAND.COM 10 2 4 2 9 4" xfId="4844"/>
    <cellStyle name="=C:\WINNT35\SYSTEM32\COMMAND.COM 10 2 4 2 9 5" xfId="4845"/>
    <cellStyle name="=C:\WINNT35\SYSTEM32\COMMAND.COM 10 2 4 20" xfId="4846"/>
    <cellStyle name="=C:\WINNT35\SYSTEM32\COMMAND.COM 10 2 4 21" xfId="4847"/>
    <cellStyle name="=C:\WINNT35\SYSTEM32\COMMAND.COM 10 2 4 22" xfId="4848"/>
    <cellStyle name="=C:\WINNT35\SYSTEM32\COMMAND.COM 10 2 4 23" xfId="4849"/>
    <cellStyle name="=C:\WINNT35\SYSTEM32\COMMAND.COM 10 2 4 24" xfId="4850"/>
    <cellStyle name="=C:\WINNT35\SYSTEM32\COMMAND.COM 10 2 4 25" xfId="4851"/>
    <cellStyle name="=C:\WINNT35\SYSTEM32\COMMAND.COM 10 2 4 26" xfId="4852"/>
    <cellStyle name="=C:\WINNT35\SYSTEM32\COMMAND.COM 10 2 4 27" xfId="4853"/>
    <cellStyle name="=C:\WINNT35\SYSTEM32\COMMAND.COM 10 2 4 27 2" xfId="4854"/>
    <cellStyle name="=C:\WINNT35\SYSTEM32\COMMAND.COM 10 2 4 27 2 2" xfId="4855"/>
    <cellStyle name="=C:\WINNT35\SYSTEM32\COMMAND.COM 10 2 4 27 2 3" xfId="4856"/>
    <cellStyle name="=C:\WINNT35\SYSTEM32\COMMAND.COM 10 2 4 27 2 4" xfId="4857"/>
    <cellStyle name="=C:\WINNT35\SYSTEM32\COMMAND.COM 10 2 4 27 3" xfId="4858"/>
    <cellStyle name="=C:\WINNT35\SYSTEM32\COMMAND.COM 10 2 4 27 4" xfId="4859"/>
    <cellStyle name="=C:\WINNT35\SYSTEM32\COMMAND.COM 10 2 4 27 5" xfId="4860"/>
    <cellStyle name="=C:\WINNT35\SYSTEM32\COMMAND.COM 10 2 4 28" xfId="4861"/>
    <cellStyle name="=C:\WINNT35\SYSTEM32\COMMAND.COM 10 2 4 29" xfId="4862"/>
    <cellStyle name="=C:\WINNT35\SYSTEM32\COMMAND.COM 10 2 4 29 2" xfId="4863"/>
    <cellStyle name="=C:\WINNT35\SYSTEM32\COMMAND.COM 10 2 4 29 3" xfId="4864"/>
    <cellStyle name="=C:\WINNT35\SYSTEM32\COMMAND.COM 10 2 4 29 4" xfId="4865"/>
    <cellStyle name="=C:\WINNT35\SYSTEM32\COMMAND.COM 10 2 4 3" xfId="4866"/>
    <cellStyle name="=C:\WINNT35\SYSTEM32\COMMAND.COM 10 2 4 3 10" xfId="4867"/>
    <cellStyle name="=C:\WINNT35\SYSTEM32\COMMAND.COM 10 2 4 3 10 2" xfId="4868"/>
    <cellStyle name="=C:\WINNT35\SYSTEM32\COMMAND.COM 10 2 4 3 10 3" xfId="4869"/>
    <cellStyle name="=C:\WINNT35\SYSTEM32\COMMAND.COM 10 2 4 3 10 4" xfId="4870"/>
    <cellStyle name="=C:\WINNT35\SYSTEM32\COMMAND.COM 10 2 4 3 10 5" xfId="4871"/>
    <cellStyle name="=C:\WINNT35\SYSTEM32\COMMAND.COM 10 2 4 3 11" xfId="4872"/>
    <cellStyle name="=C:\WINNT35\SYSTEM32\COMMAND.COM 10 2 4 3 11 2" xfId="4873"/>
    <cellStyle name="=C:\WINNT35\SYSTEM32\COMMAND.COM 10 2 4 3 11 3" xfId="4874"/>
    <cellStyle name="=C:\WINNT35\SYSTEM32\COMMAND.COM 10 2 4 3 11 4" xfId="4875"/>
    <cellStyle name="=C:\WINNT35\SYSTEM32\COMMAND.COM 10 2 4 3 11 5" xfId="4876"/>
    <cellStyle name="=C:\WINNT35\SYSTEM32\COMMAND.COM 10 2 4 3 12" xfId="4877"/>
    <cellStyle name="=C:\WINNT35\SYSTEM32\COMMAND.COM 10 2 4 3 12 2" xfId="4878"/>
    <cellStyle name="=C:\WINNT35\SYSTEM32\COMMAND.COM 10 2 4 3 12 3" xfId="4879"/>
    <cellStyle name="=C:\WINNT35\SYSTEM32\COMMAND.COM 10 2 4 3 12 4" xfId="4880"/>
    <cellStyle name="=C:\WINNT35\SYSTEM32\COMMAND.COM 10 2 4 3 12 5" xfId="4881"/>
    <cellStyle name="=C:\WINNT35\SYSTEM32\COMMAND.COM 10 2 4 3 13" xfId="4882"/>
    <cellStyle name="=C:\WINNT35\SYSTEM32\COMMAND.COM 10 2 4 3 13 2" xfId="4883"/>
    <cellStyle name="=C:\WINNT35\SYSTEM32\COMMAND.COM 10 2 4 3 13 3" xfId="4884"/>
    <cellStyle name="=C:\WINNT35\SYSTEM32\COMMAND.COM 10 2 4 3 13 4" xfId="4885"/>
    <cellStyle name="=C:\WINNT35\SYSTEM32\COMMAND.COM 10 2 4 3 13 5" xfId="4886"/>
    <cellStyle name="=C:\WINNT35\SYSTEM32\COMMAND.COM 10 2 4 3 14" xfId="4887"/>
    <cellStyle name="=C:\WINNT35\SYSTEM32\COMMAND.COM 10 2 4 3 14 2" xfId="4888"/>
    <cellStyle name="=C:\WINNT35\SYSTEM32\COMMAND.COM 10 2 4 3 14 3" xfId="4889"/>
    <cellStyle name="=C:\WINNT35\SYSTEM32\COMMAND.COM 10 2 4 3 14 4" xfId="4890"/>
    <cellStyle name="=C:\WINNT35\SYSTEM32\COMMAND.COM 10 2 4 3 14 5" xfId="4891"/>
    <cellStyle name="=C:\WINNT35\SYSTEM32\COMMAND.COM 10 2 4 3 15" xfId="4892"/>
    <cellStyle name="=C:\WINNT35\SYSTEM32\COMMAND.COM 10 2 4 3 15 2" xfId="4893"/>
    <cellStyle name="=C:\WINNT35\SYSTEM32\COMMAND.COM 10 2 4 3 15 3" xfId="4894"/>
    <cellStyle name="=C:\WINNT35\SYSTEM32\COMMAND.COM 10 2 4 3 15 4" xfId="4895"/>
    <cellStyle name="=C:\WINNT35\SYSTEM32\COMMAND.COM 10 2 4 3 15 5" xfId="4896"/>
    <cellStyle name="=C:\WINNT35\SYSTEM32\COMMAND.COM 10 2 4 3 16" xfId="4897"/>
    <cellStyle name="=C:\WINNT35\SYSTEM32\COMMAND.COM 10 2 4 3 16 2" xfId="4898"/>
    <cellStyle name="=C:\WINNT35\SYSTEM32\COMMAND.COM 10 2 4 3 16 3" xfId="4899"/>
    <cellStyle name="=C:\WINNT35\SYSTEM32\COMMAND.COM 10 2 4 3 16 4" xfId="4900"/>
    <cellStyle name="=C:\WINNT35\SYSTEM32\COMMAND.COM 10 2 4 3 16 5" xfId="4901"/>
    <cellStyle name="=C:\WINNT35\SYSTEM32\COMMAND.COM 10 2 4 3 17" xfId="4902"/>
    <cellStyle name="=C:\WINNT35\SYSTEM32\COMMAND.COM 10 2 4 3 17 2" xfId="4903"/>
    <cellStyle name="=C:\WINNT35\SYSTEM32\COMMAND.COM 10 2 4 3 17 3" xfId="4904"/>
    <cellStyle name="=C:\WINNT35\SYSTEM32\COMMAND.COM 10 2 4 3 17 4" xfId="4905"/>
    <cellStyle name="=C:\WINNT35\SYSTEM32\COMMAND.COM 10 2 4 3 17 5" xfId="4906"/>
    <cellStyle name="=C:\WINNT35\SYSTEM32\COMMAND.COM 10 2 4 3 18" xfId="4907"/>
    <cellStyle name="=C:\WINNT35\SYSTEM32\COMMAND.COM 10 2 4 3 18 2" xfId="4908"/>
    <cellStyle name="=C:\WINNT35\SYSTEM32\COMMAND.COM 10 2 4 3 18 3" xfId="4909"/>
    <cellStyle name="=C:\WINNT35\SYSTEM32\COMMAND.COM 10 2 4 3 18 4" xfId="4910"/>
    <cellStyle name="=C:\WINNT35\SYSTEM32\COMMAND.COM 10 2 4 3 18 5" xfId="4911"/>
    <cellStyle name="=C:\WINNT35\SYSTEM32\COMMAND.COM 10 2 4 3 19" xfId="4912"/>
    <cellStyle name="=C:\WINNT35\SYSTEM32\COMMAND.COM 10 2 4 3 19 2" xfId="4913"/>
    <cellStyle name="=C:\WINNT35\SYSTEM32\COMMAND.COM 10 2 4 3 19 3" xfId="4914"/>
    <cellStyle name="=C:\WINNT35\SYSTEM32\COMMAND.COM 10 2 4 3 19 4" xfId="4915"/>
    <cellStyle name="=C:\WINNT35\SYSTEM32\COMMAND.COM 10 2 4 3 19 5" xfId="4916"/>
    <cellStyle name="=C:\WINNT35\SYSTEM32\COMMAND.COM 10 2 4 3 2" xfId="4917"/>
    <cellStyle name="=C:\WINNT35\SYSTEM32\COMMAND.COM 10 2 4 3 2 10" xfId="4918"/>
    <cellStyle name="=C:\WINNT35\SYSTEM32\COMMAND.COM 10 2 4 3 2 11" xfId="4919"/>
    <cellStyle name="=C:\WINNT35\SYSTEM32\COMMAND.COM 10 2 4 3 2 12" xfId="4920"/>
    <cellStyle name="=C:\WINNT35\SYSTEM32\COMMAND.COM 10 2 4 3 2 13" xfId="4921"/>
    <cellStyle name="=C:\WINNT35\SYSTEM32\COMMAND.COM 10 2 4 3 2 14" xfId="4922"/>
    <cellStyle name="=C:\WINNT35\SYSTEM32\COMMAND.COM 10 2 4 3 2 15" xfId="4923"/>
    <cellStyle name="=C:\WINNT35\SYSTEM32\COMMAND.COM 10 2 4 3 2 16" xfId="4924"/>
    <cellStyle name="=C:\WINNT35\SYSTEM32\COMMAND.COM 10 2 4 3 2 17" xfId="4925"/>
    <cellStyle name="=C:\WINNT35\SYSTEM32\COMMAND.COM 10 2 4 3 2 18" xfId="4926"/>
    <cellStyle name="=C:\WINNT35\SYSTEM32\COMMAND.COM 10 2 4 3 2 19" xfId="4927"/>
    <cellStyle name="=C:\WINNT35\SYSTEM32\COMMAND.COM 10 2 4 3 2 2" xfId="4928"/>
    <cellStyle name="=C:\WINNT35\SYSTEM32\COMMAND.COM 10 2 4 3 2 20" xfId="4929"/>
    <cellStyle name="=C:\WINNT35\SYSTEM32\COMMAND.COM 10 2 4 3 2 21" xfId="4930"/>
    <cellStyle name="=C:\WINNT35\SYSTEM32\COMMAND.COM 10 2 4 3 2 22" xfId="4931"/>
    <cellStyle name="=C:\WINNT35\SYSTEM32\COMMAND.COM 10 2 4 3 2 23" xfId="4932"/>
    <cellStyle name="=C:\WINNT35\SYSTEM32\COMMAND.COM 10 2 4 3 2 24" xfId="4933"/>
    <cellStyle name="=C:\WINNT35\SYSTEM32\COMMAND.COM 10 2 4 3 2 3" xfId="4934"/>
    <cellStyle name="=C:\WINNT35\SYSTEM32\COMMAND.COM 10 2 4 3 2 4" xfId="4935"/>
    <cellStyle name="=C:\WINNT35\SYSTEM32\COMMAND.COM 10 2 4 3 2 5" xfId="4936"/>
    <cellStyle name="=C:\WINNT35\SYSTEM32\COMMAND.COM 10 2 4 3 2 6" xfId="4937"/>
    <cellStyle name="=C:\WINNT35\SYSTEM32\COMMAND.COM 10 2 4 3 2 7" xfId="4938"/>
    <cellStyle name="=C:\WINNT35\SYSTEM32\COMMAND.COM 10 2 4 3 2 8" xfId="4939"/>
    <cellStyle name="=C:\WINNT35\SYSTEM32\COMMAND.COM 10 2 4 3 2 9" xfId="4940"/>
    <cellStyle name="=C:\WINNT35\SYSTEM32\COMMAND.COM 10 2 4 3 20" xfId="4941"/>
    <cellStyle name="=C:\WINNT35\SYSTEM32\COMMAND.COM 10 2 4 3 20 2" xfId="4942"/>
    <cellStyle name="=C:\WINNT35\SYSTEM32\COMMAND.COM 10 2 4 3 20 3" xfId="4943"/>
    <cellStyle name="=C:\WINNT35\SYSTEM32\COMMAND.COM 10 2 4 3 20 4" xfId="4944"/>
    <cellStyle name="=C:\WINNT35\SYSTEM32\COMMAND.COM 10 2 4 3 20 5" xfId="4945"/>
    <cellStyle name="=C:\WINNT35\SYSTEM32\COMMAND.COM 10 2 4 3 3" xfId="4946"/>
    <cellStyle name="=C:\WINNT35\SYSTEM32\COMMAND.COM 10 2 4 3 3 2" xfId="4947"/>
    <cellStyle name="=C:\WINNT35\SYSTEM32\COMMAND.COM 10 2 4 3 3 3" xfId="4948"/>
    <cellStyle name="=C:\WINNT35\SYSTEM32\COMMAND.COM 10 2 4 3 3 4" xfId="4949"/>
    <cellStyle name="=C:\WINNT35\SYSTEM32\COMMAND.COM 10 2 4 3 3 5" xfId="4950"/>
    <cellStyle name="=C:\WINNT35\SYSTEM32\COMMAND.COM 10 2 4 3 4" xfId="4951"/>
    <cellStyle name="=C:\WINNT35\SYSTEM32\COMMAND.COM 10 2 4 3 4 2" xfId="4952"/>
    <cellStyle name="=C:\WINNT35\SYSTEM32\COMMAND.COM 10 2 4 3 4 3" xfId="4953"/>
    <cellStyle name="=C:\WINNT35\SYSTEM32\COMMAND.COM 10 2 4 3 4 4" xfId="4954"/>
    <cellStyle name="=C:\WINNT35\SYSTEM32\COMMAND.COM 10 2 4 3 4 5" xfId="4955"/>
    <cellStyle name="=C:\WINNT35\SYSTEM32\COMMAND.COM 10 2 4 3 5" xfId="4956"/>
    <cellStyle name="=C:\WINNT35\SYSTEM32\COMMAND.COM 10 2 4 3 5 2" xfId="4957"/>
    <cellStyle name="=C:\WINNT35\SYSTEM32\COMMAND.COM 10 2 4 3 5 3" xfId="4958"/>
    <cellStyle name="=C:\WINNT35\SYSTEM32\COMMAND.COM 10 2 4 3 5 4" xfId="4959"/>
    <cellStyle name="=C:\WINNT35\SYSTEM32\COMMAND.COM 10 2 4 3 5 5" xfId="4960"/>
    <cellStyle name="=C:\WINNT35\SYSTEM32\COMMAND.COM 10 2 4 3 6" xfId="4961"/>
    <cellStyle name="=C:\WINNT35\SYSTEM32\COMMAND.COM 10 2 4 3 6 2" xfId="4962"/>
    <cellStyle name="=C:\WINNT35\SYSTEM32\COMMAND.COM 10 2 4 3 6 3" xfId="4963"/>
    <cellStyle name="=C:\WINNT35\SYSTEM32\COMMAND.COM 10 2 4 3 6 4" xfId="4964"/>
    <cellStyle name="=C:\WINNT35\SYSTEM32\COMMAND.COM 10 2 4 3 6 5" xfId="4965"/>
    <cellStyle name="=C:\WINNT35\SYSTEM32\COMMAND.COM 10 2 4 3 7" xfId="4966"/>
    <cellStyle name="=C:\WINNT35\SYSTEM32\COMMAND.COM 10 2 4 3 7 2" xfId="4967"/>
    <cellStyle name="=C:\WINNT35\SYSTEM32\COMMAND.COM 10 2 4 3 7 3" xfId="4968"/>
    <cellStyle name="=C:\WINNT35\SYSTEM32\COMMAND.COM 10 2 4 3 7 4" xfId="4969"/>
    <cellStyle name="=C:\WINNT35\SYSTEM32\COMMAND.COM 10 2 4 3 7 5" xfId="4970"/>
    <cellStyle name="=C:\WINNT35\SYSTEM32\COMMAND.COM 10 2 4 3 8" xfId="4971"/>
    <cellStyle name="=C:\WINNT35\SYSTEM32\COMMAND.COM 10 2 4 3 8 2" xfId="4972"/>
    <cellStyle name="=C:\WINNT35\SYSTEM32\COMMAND.COM 10 2 4 3 8 3" xfId="4973"/>
    <cellStyle name="=C:\WINNT35\SYSTEM32\COMMAND.COM 10 2 4 3 8 4" xfId="4974"/>
    <cellStyle name="=C:\WINNT35\SYSTEM32\COMMAND.COM 10 2 4 3 8 5" xfId="4975"/>
    <cellStyle name="=C:\WINNT35\SYSTEM32\COMMAND.COM 10 2 4 3 9" xfId="4976"/>
    <cellStyle name="=C:\WINNT35\SYSTEM32\COMMAND.COM 10 2 4 3 9 2" xfId="4977"/>
    <cellStyle name="=C:\WINNT35\SYSTEM32\COMMAND.COM 10 2 4 3 9 3" xfId="4978"/>
    <cellStyle name="=C:\WINNT35\SYSTEM32\COMMAND.COM 10 2 4 3 9 4" xfId="4979"/>
    <cellStyle name="=C:\WINNT35\SYSTEM32\COMMAND.COM 10 2 4 3 9 5" xfId="4980"/>
    <cellStyle name="=C:\WINNT35\SYSTEM32\COMMAND.COM 10 2 4 30" xfId="4981"/>
    <cellStyle name="=C:\WINNT35\SYSTEM32\COMMAND.COM 10 2 4 31" xfId="4982"/>
    <cellStyle name="=C:\WINNT35\SYSTEM32\COMMAND.COM 10 2 4 4" xfId="4983"/>
    <cellStyle name="=C:\WINNT35\SYSTEM32\COMMAND.COM 10 2 4 5" xfId="4984"/>
    <cellStyle name="=C:\WINNT35\SYSTEM32\COMMAND.COM 10 2 4 6" xfId="4985"/>
    <cellStyle name="=C:\WINNT35\SYSTEM32\COMMAND.COM 10 2 4 7" xfId="4986"/>
    <cellStyle name="=C:\WINNT35\SYSTEM32\COMMAND.COM 10 2 4 8" xfId="4987"/>
    <cellStyle name="=C:\WINNT35\SYSTEM32\COMMAND.COM 10 2 4 9" xfId="4988"/>
    <cellStyle name="=C:\WINNT35\SYSTEM32\COMMAND.COM 10 2 5" xfId="4989"/>
    <cellStyle name="=C:\WINNT35\SYSTEM32\COMMAND.COM 10 2 5 2" xfId="4990"/>
    <cellStyle name="=C:\WINNT35\SYSTEM32\COMMAND.COM 10 2 5 2 2" xfId="4991"/>
    <cellStyle name="=C:\WINNT35\SYSTEM32\COMMAND.COM 10 2 5 2 2 2" xfId="4992"/>
    <cellStyle name="=C:\WINNT35\SYSTEM32\COMMAND.COM 10 2 5 2 2 3" xfId="4993"/>
    <cellStyle name="=C:\WINNT35\SYSTEM32\COMMAND.COM 10 2 5 2 2 4" xfId="4994"/>
    <cellStyle name="=C:\WINNT35\SYSTEM32\COMMAND.COM 10 2 5 2 3" xfId="4995"/>
    <cellStyle name="=C:\WINNT35\SYSTEM32\COMMAND.COM 10 2 5 2 4" xfId="4996"/>
    <cellStyle name="=C:\WINNT35\SYSTEM32\COMMAND.COM 10 2 5 2 5" xfId="4997"/>
    <cellStyle name="=C:\WINNT35\SYSTEM32\COMMAND.COM 10 2 5 3" xfId="4998"/>
    <cellStyle name="=C:\WINNT35\SYSTEM32\COMMAND.COM 10 2 5 4" xfId="4999"/>
    <cellStyle name="=C:\WINNT35\SYSTEM32\COMMAND.COM 10 2 5 4 2" xfId="5000"/>
    <cellStyle name="=C:\WINNT35\SYSTEM32\COMMAND.COM 10 2 5 4 3" xfId="5001"/>
    <cellStyle name="=C:\WINNT35\SYSTEM32\COMMAND.COM 10 2 5 4 4" xfId="5002"/>
    <cellStyle name="=C:\WINNT35\SYSTEM32\COMMAND.COM 10 2 5 5" xfId="5003"/>
    <cellStyle name="=C:\WINNT35\SYSTEM32\COMMAND.COM 10 2 5 6" xfId="5004"/>
    <cellStyle name="=C:\WINNT35\SYSTEM32\COMMAND.COM 10 2 6" xfId="5005"/>
    <cellStyle name="=C:\WINNT35\SYSTEM32\COMMAND.COM 10 2 6 2" xfId="5006"/>
    <cellStyle name="=C:\WINNT35\SYSTEM32\COMMAND.COM 10 2 6 2 2" xfId="5007"/>
    <cellStyle name="=C:\WINNT35\SYSTEM32\COMMAND.COM 10 2 6 2 2 2" xfId="5008"/>
    <cellStyle name="=C:\WINNT35\SYSTEM32\COMMAND.COM 10 2 6 2 2 3" xfId="5009"/>
    <cellStyle name="=C:\WINNT35\SYSTEM32\COMMAND.COM 10 2 6 2 2 4" xfId="5010"/>
    <cellStyle name="=C:\WINNT35\SYSTEM32\COMMAND.COM 10 2 6 2 3" xfId="5011"/>
    <cellStyle name="=C:\WINNT35\SYSTEM32\COMMAND.COM 10 2 6 2 4" xfId="5012"/>
    <cellStyle name="=C:\WINNT35\SYSTEM32\COMMAND.COM 10 2 6 2 5" xfId="5013"/>
    <cellStyle name="=C:\WINNT35\SYSTEM32\COMMAND.COM 10 2 6 3" xfId="5014"/>
    <cellStyle name="=C:\WINNT35\SYSTEM32\COMMAND.COM 10 2 6 4" xfId="5015"/>
    <cellStyle name="=C:\WINNT35\SYSTEM32\COMMAND.COM 10 2 6 4 2" xfId="5016"/>
    <cellStyle name="=C:\WINNT35\SYSTEM32\COMMAND.COM 10 2 6 4 3" xfId="5017"/>
    <cellStyle name="=C:\WINNT35\SYSTEM32\COMMAND.COM 10 2 6 4 4" xfId="5018"/>
    <cellStyle name="=C:\WINNT35\SYSTEM32\COMMAND.COM 10 2 6 5" xfId="5019"/>
    <cellStyle name="=C:\WINNT35\SYSTEM32\COMMAND.COM 10 2 6 6" xfId="5020"/>
    <cellStyle name="=C:\WINNT35\SYSTEM32\COMMAND.COM 10 2 7" xfId="5021"/>
    <cellStyle name="=C:\WINNT35\SYSTEM32\COMMAND.COM 10 2 7 2" xfId="5022"/>
    <cellStyle name="=C:\WINNT35\SYSTEM32\COMMAND.COM 10 2 7 2 2" xfId="5023"/>
    <cellStyle name="=C:\WINNT35\SYSTEM32\COMMAND.COM 10 2 7 2 2 2" xfId="5024"/>
    <cellStyle name="=C:\WINNT35\SYSTEM32\COMMAND.COM 10 2 7 2 2 3" xfId="5025"/>
    <cellStyle name="=C:\WINNT35\SYSTEM32\COMMAND.COM 10 2 7 2 2 4" xfId="5026"/>
    <cellStyle name="=C:\WINNT35\SYSTEM32\COMMAND.COM 10 2 7 2 3" xfId="5027"/>
    <cellStyle name="=C:\WINNT35\SYSTEM32\COMMAND.COM 10 2 7 2 4" xfId="5028"/>
    <cellStyle name="=C:\WINNT35\SYSTEM32\COMMAND.COM 10 2 7 2 5" xfId="5029"/>
    <cellStyle name="=C:\WINNT35\SYSTEM32\COMMAND.COM 10 2 7 3" xfId="5030"/>
    <cellStyle name="=C:\WINNT35\SYSTEM32\COMMAND.COM 10 2 7 4" xfId="5031"/>
    <cellStyle name="=C:\WINNT35\SYSTEM32\COMMAND.COM 10 2 7 4 2" xfId="5032"/>
    <cellStyle name="=C:\WINNT35\SYSTEM32\COMMAND.COM 10 2 7 4 3" xfId="5033"/>
    <cellStyle name="=C:\WINNT35\SYSTEM32\COMMAND.COM 10 2 7 4 4" xfId="5034"/>
    <cellStyle name="=C:\WINNT35\SYSTEM32\COMMAND.COM 10 2 7 5" xfId="5035"/>
    <cellStyle name="=C:\WINNT35\SYSTEM32\COMMAND.COM 10 2 7 6" xfId="5036"/>
    <cellStyle name="=C:\WINNT35\SYSTEM32\COMMAND.COM 10 2 8" xfId="5037"/>
    <cellStyle name="=C:\WINNT35\SYSTEM32\COMMAND.COM 10 2 8 10" xfId="5038"/>
    <cellStyle name="=C:\WINNT35\SYSTEM32\COMMAND.COM 10 2 8 11" xfId="5039"/>
    <cellStyle name="=C:\WINNT35\SYSTEM32\COMMAND.COM 10 2 8 12" xfId="5040"/>
    <cellStyle name="=C:\WINNT35\SYSTEM32\COMMAND.COM 10 2 8 13" xfId="5041"/>
    <cellStyle name="=C:\WINNT35\SYSTEM32\COMMAND.COM 10 2 8 14" xfId="5042"/>
    <cellStyle name="=C:\WINNT35\SYSTEM32\COMMAND.COM 10 2 8 15" xfId="5043"/>
    <cellStyle name="=C:\WINNT35\SYSTEM32\COMMAND.COM 10 2 8 16" xfId="5044"/>
    <cellStyle name="=C:\WINNT35\SYSTEM32\COMMAND.COM 10 2 8 17" xfId="5045"/>
    <cellStyle name="=C:\WINNT35\SYSTEM32\COMMAND.COM 10 2 8 18" xfId="5046"/>
    <cellStyle name="=C:\WINNT35\SYSTEM32\COMMAND.COM 10 2 8 19" xfId="5047"/>
    <cellStyle name="=C:\WINNT35\SYSTEM32\COMMAND.COM 10 2 8 2" xfId="5048"/>
    <cellStyle name="=C:\WINNT35\SYSTEM32\COMMAND.COM 10 2 8 2 10" xfId="5049"/>
    <cellStyle name="=C:\WINNT35\SYSTEM32\COMMAND.COM 10 2 8 2 10 2" xfId="5050"/>
    <cellStyle name="=C:\WINNT35\SYSTEM32\COMMAND.COM 10 2 8 2 10 3" xfId="5051"/>
    <cellStyle name="=C:\WINNT35\SYSTEM32\COMMAND.COM 10 2 8 2 10 4" xfId="5052"/>
    <cellStyle name="=C:\WINNT35\SYSTEM32\COMMAND.COM 10 2 8 2 10 5" xfId="5053"/>
    <cellStyle name="=C:\WINNT35\SYSTEM32\COMMAND.COM 10 2 8 2 11" xfId="5054"/>
    <cellStyle name="=C:\WINNT35\SYSTEM32\COMMAND.COM 10 2 8 2 11 2" xfId="5055"/>
    <cellStyle name="=C:\WINNT35\SYSTEM32\COMMAND.COM 10 2 8 2 11 3" xfId="5056"/>
    <cellStyle name="=C:\WINNT35\SYSTEM32\COMMAND.COM 10 2 8 2 11 4" xfId="5057"/>
    <cellStyle name="=C:\WINNT35\SYSTEM32\COMMAND.COM 10 2 8 2 11 5" xfId="5058"/>
    <cellStyle name="=C:\WINNT35\SYSTEM32\COMMAND.COM 10 2 8 2 12" xfId="5059"/>
    <cellStyle name="=C:\WINNT35\SYSTEM32\COMMAND.COM 10 2 8 2 12 2" xfId="5060"/>
    <cellStyle name="=C:\WINNT35\SYSTEM32\COMMAND.COM 10 2 8 2 12 3" xfId="5061"/>
    <cellStyle name="=C:\WINNT35\SYSTEM32\COMMAND.COM 10 2 8 2 12 4" xfId="5062"/>
    <cellStyle name="=C:\WINNT35\SYSTEM32\COMMAND.COM 10 2 8 2 12 5" xfId="5063"/>
    <cellStyle name="=C:\WINNT35\SYSTEM32\COMMAND.COM 10 2 8 2 13" xfId="5064"/>
    <cellStyle name="=C:\WINNT35\SYSTEM32\COMMAND.COM 10 2 8 2 13 2" xfId="5065"/>
    <cellStyle name="=C:\WINNT35\SYSTEM32\COMMAND.COM 10 2 8 2 13 3" xfId="5066"/>
    <cellStyle name="=C:\WINNT35\SYSTEM32\COMMAND.COM 10 2 8 2 13 4" xfId="5067"/>
    <cellStyle name="=C:\WINNT35\SYSTEM32\COMMAND.COM 10 2 8 2 13 5" xfId="5068"/>
    <cellStyle name="=C:\WINNT35\SYSTEM32\COMMAND.COM 10 2 8 2 14" xfId="5069"/>
    <cellStyle name="=C:\WINNT35\SYSTEM32\COMMAND.COM 10 2 8 2 14 2" xfId="5070"/>
    <cellStyle name="=C:\WINNT35\SYSTEM32\COMMAND.COM 10 2 8 2 14 3" xfId="5071"/>
    <cellStyle name="=C:\WINNT35\SYSTEM32\COMMAND.COM 10 2 8 2 14 4" xfId="5072"/>
    <cellStyle name="=C:\WINNT35\SYSTEM32\COMMAND.COM 10 2 8 2 14 5" xfId="5073"/>
    <cellStyle name="=C:\WINNT35\SYSTEM32\COMMAND.COM 10 2 8 2 15" xfId="5074"/>
    <cellStyle name="=C:\WINNT35\SYSTEM32\COMMAND.COM 10 2 8 2 15 2" xfId="5075"/>
    <cellStyle name="=C:\WINNT35\SYSTEM32\COMMAND.COM 10 2 8 2 15 3" xfId="5076"/>
    <cellStyle name="=C:\WINNT35\SYSTEM32\COMMAND.COM 10 2 8 2 15 4" xfId="5077"/>
    <cellStyle name="=C:\WINNT35\SYSTEM32\COMMAND.COM 10 2 8 2 15 5" xfId="5078"/>
    <cellStyle name="=C:\WINNT35\SYSTEM32\COMMAND.COM 10 2 8 2 16" xfId="5079"/>
    <cellStyle name="=C:\WINNT35\SYSTEM32\COMMAND.COM 10 2 8 2 16 2" xfId="5080"/>
    <cellStyle name="=C:\WINNT35\SYSTEM32\COMMAND.COM 10 2 8 2 16 3" xfId="5081"/>
    <cellStyle name="=C:\WINNT35\SYSTEM32\COMMAND.COM 10 2 8 2 16 4" xfId="5082"/>
    <cellStyle name="=C:\WINNT35\SYSTEM32\COMMAND.COM 10 2 8 2 16 5" xfId="5083"/>
    <cellStyle name="=C:\WINNT35\SYSTEM32\COMMAND.COM 10 2 8 2 17" xfId="5084"/>
    <cellStyle name="=C:\WINNT35\SYSTEM32\COMMAND.COM 10 2 8 2 17 2" xfId="5085"/>
    <cellStyle name="=C:\WINNT35\SYSTEM32\COMMAND.COM 10 2 8 2 17 3" xfId="5086"/>
    <cellStyle name="=C:\WINNT35\SYSTEM32\COMMAND.COM 10 2 8 2 17 4" xfId="5087"/>
    <cellStyle name="=C:\WINNT35\SYSTEM32\COMMAND.COM 10 2 8 2 17 5" xfId="5088"/>
    <cellStyle name="=C:\WINNT35\SYSTEM32\COMMAND.COM 10 2 8 2 18" xfId="5089"/>
    <cellStyle name="=C:\WINNT35\SYSTEM32\COMMAND.COM 10 2 8 2 18 2" xfId="5090"/>
    <cellStyle name="=C:\WINNT35\SYSTEM32\COMMAND.COM 10 2 8 2 18 3" xfId="5091"/>
    <cellStyle name="=C:\WINNT35\SYSTEM32\COMMAND.COM 10 2 8 2 18 4" xfId="5092"/>
    <cellStyle name="=C:\WINNT35\SYSTEM32\COMMAND.COM 10 2 8 2 18 5" xfId="5093"/>
    <cellStyle name="=C:\WINNT35\SYSTEM32\COMMAND.COM 10 2 8 2 19" xfId="5094"/>
    <cellStyle name="=C:\WINNT35\SYSTEM32\COMMAND.COM 10 2 8 2 19 2" xfId="5095"/>
    <cellStyle name="=C:\WINNT35\SYSTEM32\COMMAND.COM 10 2 8 2 19 3" xfId="5096"/>
    <cellStyle name="=C:\WINNT35\SYSTEM32\COMMAND.COM 10 2 8 2 19 4" xfId="5097"/>
    <cellStyle name="=C:\WINNT35\SYSTEM32\COMMAND.COM 10 2 8 2 19 5" xfId="5098"/>
    <cellStyle name="=C:\WINNT35\SYSTEM32\COMMAND.COM 10 2 8 2 2" xfId="5099"/>
    <cellStyle name="=C:\WINNT35\SYSTEM32\COMMAND.COM 10 2 8 2 2 2" xfId="5100"/>
    <cellStyle name="=C:\WINNT35\SYSTEM32\COMMAND.COM 10 2 8 2 2 3" xfId="5101"/>
    <cellStyle name="=C:\WINNT35\SYSTEM32\COMMAND.COM 10 2 8 2 2 4" xfId="5102"/>
    <cellStyle name="=C:\WINNT35\SYSTEM32\COMMAND.COM 10 2 8 2 2 5" xfId="5103"/>
    <cellStyle name="=C:\WINNT35\SYSTEM32\COMMAND.COM 10 2 8 2 20" xfId="5104"/>
    <cellStyle name="=C:\WINNT35\SYSTEM32\COMMAND.COM 10 2 8 2 20 2" xfId="5105"/>
    <cellStyle name="=C:\WINNT35\SYSTEM32\COMMAND.COM 10 2 8 2 20 3" xfId="5106"/>
    <cellStyle name="=C:\WINNT35\SYSTEM32\COMMAND.COM 10 2 8 2 20 4" xfId="5107"/>
    <cellStyle name="=C:\WINNT35\SYSTEM32\COMMAND.COM 10 2 8 2 20 5" xfId="5108"/>
    <cellStyle name="=C:\WINNT35\SYSTEM32\COMMAND.COM 10 2 8 2 3" xfId="5109"/>
    <cellStyle name="=C:\WINNT35\SYSTEM32\COMMAND.COM 10 2 8 2 3 2" xfId="5110"/>
    <cellStyle name="=C:\WINNT35\SYSTEM32\COMMAND.COM 10 2 8 2 3 3" xfId="5111"/>
    <cellStyle name="=C:\WINNT35\SYSTEM32\COMMAND.COM 10 2 8 2 3 4" xfId="5112"/>
    <cellStyle name="=C:\WINNT35\SYSTEM32\COMMAND.COM 10 2 8 2 3 5" xfId="5113"/>
    <cellStyle name="=C:\WINNT35\SYSTEM32\COMMAND.COM 10 2 8 2 4" xfId="5114"/>
    <cellStyle name="=C:\WINNT35\SYSTEM32\COMMAND.COM 10 2 8 2 4 2" xfId="5115"/>
    <cellStyle name="=C:\WINNT35\SYSTEM32\COMMAND.COM 10 2 8 2 4 3" xfId="5116"/>
    <cellStyle name="=C:\WINNT35\SYSTEM32\COMMAND.COM 10 2 8 2 4 4" xfId="5117"/>
    <cellStyle name="=C:\WINNT35\SYSTEM32\COMMAND.COM 10 2 8 2 4 5" xfId="5118"/>
    <cellStyle name="=C:\WINNT35\SYSTEM32\COMMAND.COM 10 2 8 2 5" xfId="5119"/>
    <cellStyle name="=C:\WINNT35\SYSTEM32\COMMAND.COM 10 2 8 2 5 2" xfId="5120"/>
    <cellStyle name="=C:\WINNT35\SYSTEM32\COMMAND.COM 10 2 8 2 5 3" xfId="5121"/>
    <cellStyle name="=C:\WINNT35\SYSTEM32\COMMAND.COM 10 2 8 2 5 4" xfId="5122"/>
    <cellStyle name="=C:\WINNT35\SYSTEM32\COMMAND.COM 10 2 8 2 5 5" xfId="5123"/>
    <cellStyle name="=C:\WINNT35\SYSTEM32\COMMAND.COM 10 2 8 2 6" xfId="5124"/>
    <cellStyle name="=C:\WINNT35\SYSTEM32\COMMAND.COM 10 2 8 2 6 2" xfId="5125"/>
    <cellStyle name="=C:\WINNT35\SYSTEM32\COMMAND.COM 10 2 8 2 6 3" xfId="5126"/>
    <cellStyle name="=C:\WINNT35\SYSTEM32\COMMAND.COM 10 2 8 2 6 4" xfId="5127"/>
    <cellStyle name="=C:\WINNT35\SYSTEM32\COMMAND.COM 10 2 8 2 6 5" xfId="5128"/>
    <cellStyle name="=C:\WINNT35\SYSTEM32\COMMAND.COM 10 2 8 2 7" xfId="5129"/>
    <cellStyle name="=C:\WINNT35\SYSTEM32\COMMAND.COM 10 2 8 2 7 2" xfId="5130"/>
    <cellStyle name="=C:\WINNT35\SYSTEM32\COMMAND.COM 10 2 8 2 7 3" xfId="5131"/>
    <cellStyle name="=C:\WINNT35\SYSTEM32\COMMAND.COM 10 2 8 2 7 4" xfId="5132"/>
    <cellStyle name="=C:\WINNT35\SYSTEM32\COMMAND.COM 10 2 8 2 7 5" xfId="5133"/>
    <cellStyle name="=C:\WINNT35\SYSTEM32\COMMAND.COM 10 2 8 2 8" xfId="5134"/>
    <cellStyle name="=C:\WINNT35\SYSTEM32\COMMAND.COM 10 2 8 2 8 2" xfId="5135"/>
    <cellStyle name="=C:\WINNT35\SYSTEM32\COMMAND.COM 10 2 8 2 8 3" xfId="5136"/>
    <cellStyle name="=C:\WINNT35\SYSTEM32\COMMAND.COM 10 2 8 2 8 4" xfId="5137"/>
    <cellStyle name="=C:\WINNT35\SYSTEM32\COMMAND.COM 10 2 8 2 8 5" xfId="5138"/>
    <cellStyle name="=C:\WINNT35\SYSTEM32\COMMAND.COM 10 2 8 2 9" xfId="5139"/>
    <cellStyle name="=C:\WINNT35\SYSTEM32\COMMAND.COM 10 2 8 2 9 2" xfId="5140"/>
    <cellStyle name="=C:\WINNT35\SYSTEM32\COMMAND.COM 10 2 8 2 9 3" xfId="5141"/>
    <cellStyle name="=C:\WINNT35\SYSTEM32\COMMAND.COM 10 2 8 2 9 4" xfId="5142"/>
    <cellStyle name="=C:\WINNT35\SYSTEM32\COMMAND.COM 10 2 8 2 9 5" xfId="5143"/>
    <cellStyle name="=C:\WINNT35\SYSTEM32\COMMAND.COM 10 2 8 20" xfId="5144"/>
    <cellStyle name="=C:\WINNT35\SYSTEM32\COMMAND.COM 10 2 8 21" xfId="5145"/>
    <cellStyle name="=C:\WINNT35\SYSTEM32\COMMAND.COM 10 2 8 21 2" xfId="5146"/>
    <cellStyle name="=C:\WINNT35\SYSTEM32\COMMAND.COM 10 2 8 21 2 2" xfId="5147"/>
    <cellStyle name="=C:\WINNT35\SYSTEM32\COMMAND.COM 10 2 8 21 2 3" xfId="5148"/>
    <cellStyle name="=C:\WINNT35\SYSTEM32\COMMAND.COM 10 2 8 21 2 4" xfId="5149"/>
    <cellStyle name="=C:\WINNT35\SYSTEM32\COMMAND.COM 10 2 8 21 3" xfId="5150"/>
    <cellStyle name="=C:\WINNT35\SYSTEM32\COMMAND.COM 10 2 8 21 4" xfId="5151"/>
    <cellStyle name="=C:\WINNT35\SYSTEM32\COMMAND.COM 10 2 8 21 5" xfId="5152"/>
    <cellStyle name="=C:\WINNT35\SYSTEM32\COMMAND.COM 10 2 8 22" xfId="5153"/>
    <cellStyle name="=C:\WINNT35\SYSTEM32\COMMAND.COM 10 2 8 23" xfId="5154"/>
    <cellStyle name="=C:\WINNT35\SYSTEM32\COMMAND.COM 10 2 8 23 2" xfId="5155"/>
    <cellStyle name="=C:\WINNT35\SYSTEM32\COMMAND.COM 10 2 8 23 3" xfId="5156"/>
    <cellStyle name="=C:\WINNT35\SYSTEM32\COMMAND.COM 10 2 8 23 4" xfId="5157"/>
    <cellStyle name="=C:\WINNT35\SYSTEM32\COMMAND.COM 10 2 8 24" xfId="5158"/>
    <cellStyle name="=C:\WINNT35\SYSTEM32\COMMAND.COM 10 2 8 25" xfId="5159"/>
    <cellStyle name="=C:\WINNT35\SYSTEM32\COMMAND.COM 10 2 8 3" xfId="5160"/>
    <cellStyle name="=C:\WINNT35\SYSTEM32\COMMAND.COM 10 2 8 4" xfId="5161"/>
    <cellStyle name="=C:\WINNT35\SYSTEM32\COMMAND.COM 10 2 8 5" xfId="5162"/>
    <cellStyle name="=C:\WINNT35\SYSTEM32\COMMAND.COM 10 2 8 6" xfId="5163"/>
    <cellStyle name="=C:\WINNT35\SYSTEM32\COMMAND.COM 10 2 8 7" xfId="5164"/>
    <cellStyle name="=C:\WINNT35\SYSTEM32\COMMAND.COM 10 2 8 8" xfId="5165"/>
    <cellStyle name="=C:\WINNT35\SYSTEM32\COMMAND.COM 10 2 8 9" xfId="5166"/>
    <cellStyle name="=C:\WINNT35\SYSTEM32\COMMAND.COM 10 2 9" xfId="5167"/>
    <cellStyle name="=C:\WINNT35\SYSTEM32\COMMAND.COM 10 2 9 2" xfId="5168"/>
    <cellStyle name="=C:\WINNT35\SYSTEM32\COMMAND.COM 10 2 9 3" xfId="5169"/>
    <cellStyle name="=C:\WINNT35\SYSTEM32\COMMAND.COM 10 2 9 4" xfId="5170"/>
    <cellStyle name="=C:\WINNT35\SYSTEM32\COMMAND.COM 10 2 9 5" xfId="5171"/>
    <cellStyle name="=C:\WINNT35\SYSTEM32\COMMAND.COM 10 20" xfId="5172"/>
    <cellStyle name="=C:\WINNT35\SYSTEM32\COMMAND.COM 10 21" xfId="5173"/>
    <cellStyle name="=C:\WINNT35\SYSTEM32\COMMAND.COM 10 22" xfId="5174"/>
    <cellStyle name="=C:\WINNT35\SYSTEM32\COMMAND.COM 10 22 10" xfId="5175"/>
    <cellStyle name="=C:\WINNT35\SYSTEM32\COMMAND.COM 10 22 11" xfId="5176"/>
    <cellStyle name="=C:\WINNT35\SYSTEM32\COMMAND.COM 10 22 12" xfId="5177"/>
    <cellStyle name="=C:\WINNT35\SYSTEM32\COMMAND.COM 10 22 13" xfId="5178"/>
    <cellStyle name="=C:\WINNT35\SYSTEM32\COMMAND.COM 10 22 14" xfId="5179"/>
    <cellStyle name="=C:\WINNT35\SYSTEM32\COMMAND.COM 10 22 15" xfId="5180"/>
    <cellStyle name="=C:\WINNT35\SYSTEM32\COMMAND.COM 10 22 16" xfId="5181"/>
    <cellStyle name="=C:\WINNT35\SYSTEM32\COMMAND.COM 10 22 17" xfId="5182"/>
    <cellStyle name="=C:\WINNT35\SYSTEM32\COMMAND.COM 10 22 18" xfId="5183"/>
    <cellStyle name="=C:\WINNT35\SYSTEM32\COMMAND.COM 10 22 19" xfId="5184"/>
    <cellStyle name="=C:\WINNT35\SYSTEM32\COMMAND.COM 10 22 2" xfId="5185"/>
    <cellStyle name="=C:\WINNT35\SYSTEM32\COMMAND.COM 10 22 20" xfId="5186"/>
    <cellStyle name="=C:\WINNT35\SYSTEM32\COMMAND.COM 10 22 21" xfId="5187"/>
    <cellStyle name="=C:\WINNT35\SYSTEM32\COMMAND.COM 10 22 22" xfId="5188"/>
    <cellStyle name="=C:\WINNT35\SYSTEM32\COMMAND.COM 10 22 23" xfId="5189"/>
    <cellStyle name="=C:\WINNT35\SYSTEM32\COMMAND.COM 10 22 24" xfId="5190"/>
    <cellStyle name="=C:\WINNT35\SYSTEM32\COMMAND.COM 10 22 3" xfId="5191"/>
    <cellStyle name="=C:\WINNT35\SYSTEM32\COMMAND.COM 10 22 4" xfId="5192"/>
    <cellStyle name="=C:\WINNT35\SYSTEM32\COMMAND.COM 10 22 5" xfId="5193"/>
    <cellStyle name="=C:\WINNT35\SYSTEM32\COMMAND.COM 10 22 6" xfId="5194"/>
    <cellStyle name="=C:\WINNT35\SYSTEM32\COMMAND.COM 10 22 7" xfId="5195"/>
    <cellStyle name="=C:\WINNT35\SYSTEM32\COMMAND.COM 10 22 8" xfId="5196"/>
    <cellStyle name="=C:\WINNT35\SYSTEM32\COMMAND.COM 10 22 9" xfId="5197"/>
    <cellStyle name="=C:\WINNT35\SYSTEM32\COMMAND.COM 10 23" xfId="5198"/>
    <cellStyle name="=C:\WINNT35\SYSTEM32\COMMAND.COM 10 23 10" xfId="5199"/>
    <cellStyle name="=C:\WINNT35\SYSTEM32\COMMAND.COM 10 23 11" xfId="5200"/>
    <cellStyle name="=C:\WINNT35\SYSTEM32\COMMAND.COM 10 23 12" xfId="5201"/>
    <cellStyle name="=C:\WINNT35\SYSTEM32\COMMAND.COM 10 23 13" xfId="5202"/>
    <cellStyle name="=C:\WINNT35\SYSTEM32\COMMAND.COM 10 23 14" xfId="5203"/>
    <cellStyle name="=C:\WINNT35\SYSTEM32\COMMAND.COM 10 23 15" xfId="5204"/>
    <cellStyle name="=C:\WINNT35\SYSTEM32\COMMAND.COM 10 23 16" xfId="5205"/>
    <cellStyle name="=C:\WINNT35\SYSTEM32\COMMAND.COM 10 23 17" xfId="5206"/>
    <cellStyle name="=C:\WINNT35\SYSTEM32\COMMAND.COM 10 23 18" xfId="5207"/>
    <cellStyle name="=C:\WINNT35\SYSTEM32\COMMAND.COM 10 23 19" xfId="5208"/>
    <cellStyle name="=C:\WINNT35\SYSTEM32\COMMAND.COM 10 23 2" xfId="5209"/>
    <cellStyle name="=C:\WINNT35\SYSTEM32\COMMAND.COM 10 23 20" xfId="5210"/>
    <cellStyle name="=C:\WINNT35\SYSTEM32\COMMAND.COM 10 23 21" xfId="5211"/>
    <cellStyle name="=C:\WINNT35\SYSTEM32\COMMAND.COM 10 23 22" xfId="5212"/>
    <cellStyle name="=C:\WINNT35\SYSTEM32\COMMAND.COM 10 23 23" xfId="5213"/>
    <cellStyle name="=C:\WINNT35\SYSTEM32\COMMAND.COM 10 23 24" xfId="5214"/>
    <cellStyle name="=C:\WINNT35\SYSTEM32\COMMAND.COM 10 23 3" xfId="5215"/>
    <cellStyle name="=C:\WINNT35\SYSTEM32\COMMAND.COM 10 23 4" xfId="5216"/>
    <cellStyle name="=C:\WINNT35\SYSTEM32\COMMAND.COM 10 23 5" xfId="5217"/>
    <cellStyle name="=C:\WINNT35\SYSTEM32\COMMAND.COM 10 23 6" xfId="5218"/>
    <cellStyle name="=C:\WINNT35\SYSTEM32\COMMAND.COM 10 23 7" xfId="5219"/>
    <cellStyle name="=C:\WINNT35\SYSTEM32\COMMAND.COM 10 23 8" xfId="5220"/>
    <cellStyle name="=C:\WINNT35\SYSTEM32\COMMAND.COM 10 23 9" xfId="5221"/>
    <cellStyle name="=C:\WINNT35\SYSTEM32\COMMAND.COM 10 24" xfId="5222"/>
    <cellStyle name="=C:\WINNT35\SYSTEM32\COMMAND.COM 10 25" xfId="5223"/>
    <cellStyle name="=C:\WINNT35\SYSTEM32\COMMAND.COM 10 26" xfId="5224"/>
    <cellStyle name="=C:\WINNT35\SYSTEM32\COMMAND.COM 10 27" xfId="5225"/>
    <cellStyle name="=C:\WINNT35\SYSTEM32\COMMAND.COM 10 27 2" xfId="5226"/>
    <cellStyle name="=C:\WINNT35\SYSTEM32\COMMAND.COM 10 27 3" xfId="5227"/>
    <cellStyle name="=C:\WINNT35\SYSTEM32\COMMAND.COM 10 27 4" xfId="5228"/>
    <cellStyle name="=C:\WINNT35\SYSTEM32\COMMAND.COM 10 27 5" xfId="5229"/>
    <cellStyle name="=C:\WINNT35\SYSTEM32\COMMAND.COM 10 28" xfId="5230"/>
    <cellStyle name="=C:\WINNT35\SYSTEM32\COMMAND.COM 10 28 2" xfId="5231"/>
    <cellStyle name="=C:\WINNT35\SYSTEM32\COMMAND.COM 10 28 3" xfId="5232"/>
    <cellStyle name="=C:\WINNT35\SYSTEM32\COMMAND.COM 10 28 4" xfId="5233"/>
    <cellStyle name="=C:\WINNT35\SYSTEM32\COMMAND.COM 10 28 5" xfId="5234"/>
    <cellStyle name="=C:\WINNT35\SYSTEM32\COMMAND.COM 10 29" xfId="5235"/>
    <cellStyle name="=C:\WINNT35\SYSTEM32\COMMAND.COM 10 29 2" xfId="5236"/>
    <cellStyle name="=C:\WINNT35\SYSTEM32\COMMAND.COM 10 29 3" xfId="5237"/>
    <cellStyle name="=C:\WINNT35\SYSTEM32\COMMAND.COM 10 29 4" xfId="5238"/>
    <cellStyle name="=C:\WINNT35\SYSTEM32\COMMAND.COM 10 29 5" xfId="5239"/>
    <cellStyle name="=C:\WINNT35\SYSTEM32\COMMAND.COM 10 3" xfId="5240"/>
    <cellStyle name="=C:\WINNT35\SYSTEM32\COMMAND.COM 10 3 2" xfId="5241"/>
    <cellStyle name="=C:\WINNT35\SYSTEM32\COMMAND.COM 10 3 3" xfId="5242"/>
    <cellStyle name="=C:\WINNT35\SYSTEM32\COMMAND.COM 10 3 4" xfId="5243"/>
    <cellStyle name="=C:\WINNT35\SYSTEM32\COMMAND.COM 10 3 5" xfId="5244"/>
    <cellStyle name="=C:\WINNT35\SYSTEM32\COMMAND.COM 10 30" xfId="5245"/>
    <cellStyle name="=C:\WINNT35\SYSTEM32\COMMAND.COM 10 30 2" xfId="5246"/>
    <cellStyle name="=C:\WINNT35\SYSTEM32\COMMAND.COM 10 30 3" xfId="5247"/>
    <cellStyle name="=C:\WINNT35\SYSTEM32\COMMAND.COM 10 30 4" xfId="5248"/>
    <cellStyle name="=C:\WINNT35\SYSTEM32\COMMAND.COM 10 30 5" xfId="5249"/>
    <cellStyle name="=C:\WINNT35\SYSTEM32\COMMAND.COM 10 31" xfId="5250"/>
    <cellStyle name="=C:\WINNT35\SYSTEM32\COMMAND.COM 10 31 2" xfId="5251"/>
    <cellStyle name="=C:\WINNT35\SYSTEM32\COMMAND.COM 10 31 3" xfId="5252"/>
    <cellStyle name="=C:\WINNT35\SYSTEM32\COMMAND.COM 10 31 4" xfId="5253"/>
    <cellStyle name="=C:\WINNT35\SYSTEM32\COMMAND.COM 10 31 5" xfId="5254"/>
    <cellStyle name="=C:\WINNT35\SYSTEM32\COMMAND.COM 10 32" xfId="5255"/>
    <cellStyle name="=C:\WINNT35\SYSTEM32\COMMAND.COM 10 32 2" xfId="5256"/>
    <cellStyle name="=C:\WINNT35\SYSTEM32\COMMAND.COM 10 32 3" xfId="5257"/>
    <cellStyle name="=C:\WINNT35\SYSTEM32\COMMAND.COM 10 32 4" xfId="5258"/>
    <cellStyle name="=C:\WINNT35\SYSTEM32\COMMAND.COM 10 32 5" xfId="5259"/>
    <cellStyle name="=C:\WINNT35\SYSTEM32\COMMAND.COM 10 33" xfId="5260"/>
    <cellStyle name="=C:\WINNT35\SYSTEM32\COMMAND.COM 10 34" xfId="5261"/>
    <cellStyle name="=C:\WINNT35\SYSTEM32\COMMAND.COM 10 35" xfId="5262"/>
    <cellStyle name="=C:\WINNT35\SYSTEM32\COMMAND.COM 10 36" xfId="5263"/>
    <cellStyle name="=C:\WINNT35\SYSTEM32\COMMAND.COM 10 37" xfId="5264"/>
    <cellStyle name="=C:\WINNT35\SYSTEM32\COMMAND.COM 10 38" xfId="5265"/>
    <cellStyle name="=C:\WINNT35\SYSTEM32\COMMAND.COM 10 39" xfId="5266"/>
    <cellStyle name="=C:\WINNT35\SYSTEM32\COMMAND.COM 10 4" xfId="5267"/>
    <cellStyle name="=C:\WINNT35\SYSTEM32\COMMAND.COM 10 4 10" xfId="5268"/>
    <cellStyle name="=C:\WINNT35\SYSTEM32\COMMAND.COM 10 4 10 2" xfId="5269"/>
    <cellStyle name="=C:\WINNT35\SYSTEM32\COMMAND.COM 10 4 10 3" xfId="5270"/>
    <cellStyle name="=C:\WINNT35\SYSTEM32\COMMAND.COM 10 4 10 4" xfId="5271"/>
    <cellStyle name="=C:\WINNT35\SYSTEM32\COMMAND.COM 10 4 10 5" xfId="5272"/>
    <cellStyle name="=C:\WINNT35\SYSTEM32\COMMAND.COM 10 4 11" xfId="5273"/>
    <cellStyle name="=C:\WINNT35\SYSTEM32\COMMAND.COM 10 4 11 2" xfId="5274"/>
    <cellStyle name="=C:\WINNT35\SYSTEM32\COMMAND.COM 10 4 11 3" xfId="5275"/>
    <cellStyle name="=C:\WINNT35\SYSTEM32\COMMAND.COM 10 4 11 4" xfId="5276"/>
    <cellStyle name="=C:\WINNT35\SYSTEM32\COMMAND.COM 10 4 11 5" xfId="5277"/>
    <cellStyle name="=C:\WINNT35\SYSTEM32\COMMAND.COM 10 4 12" xfId="5278"/>
    <cellStyle name="=C:\WINNT35\SYSTEM32\COMMAND.COM 10 4 12 2" xfId="5279"/>
    <cellStyle name="=C:\WINNT35\SYSTEM32\COMMAND.COM 10 4 12 3" xfId="5280"/>
    <cellStyle name="=C:\WINNT35\SYSTEM32\COMMAND.COM 10 4 12 4" xfId="5281"/>
    <cellStyle name="=C:\WINNT35\SYSTEM32\COMMAND.COM 10 4 12 5" xfId="5282"/>
    <cellStyle name="=C:\WINNT35\SYSTEM32\COMMAND.COM 10 4 13" xfId="5283"/>
    <cellStyle name="=C:\WINNT35\SYSTEM32\COMMAND.COM 10 4 13 2" xfId="5284"/>
    <cellStyle name="=C:\WINNT35\SYSTEM32\COMMAND.COM 10 4 13 3" xfId="5285"/>
    <cellStyle name="=C:\WINNT35\SYSTEM32\COMMAND.COM 10 4 13 4" xfId="5286"/>
    <cellStyle name="=C:\WINNT35\SYSTEM32\COMMAND.COM 10 4 13 5" xfId="5287"/>
    <cellStyle name="=C:\WINNT35\SYSTEM32\COMMAND.COM 10 4 14" xfId="5288"/>
    <cellStyle name="=C:\WINNT35\SYSTEM32\COMMAND.COM 10 4 14 2" xfId="5289"/>
    <cellStyle name="=C:\WINNT35\SYSTEM32\COMMAND.COM 10 4 14 3" xfId="5290"/>
    <cellStyle name="=C:\WINNT35\SYSTEM32\COMMAND.COM 10 4 14 4" xfId="5291"/>
    <cellStyle name="=C:\WINNT35\SYSTEM32\COMMAND.COM 10 4 14 5" xfId="5292"/>
    <cellStyle name="=C:\WINNT35\SYSTEM32\COMMAND.COM 10 4 15" xfId="5293"/>
    <cellStyle name="=C:\WINNT35\SYSTEM32\COMMAND.COM 10 4 15 2" xfId="5294"/>
    <cellStyle name="=C:\WINNT35\SYSTEM32\COMMAND.COM 10 4 15 3" xfId="5295"/>
    <cellStyle name="=C:\WINNT35\SYSTEM32\COMMAND.COM 10 4 15 4" xfId="5296"/>
    <cellStyle name="=C:\WINNT35\SYSTEM32\COMMAND.COM 10 4 15 5" xfId="5297"/>
    <cellStyle name="=C:\WINNT35\SYSTEM32\COMMAND.COM 10 4 16" xfId="5298"/>
    <cellStyle name="=C:\WINNT35\SYSTEM32\COMMAND.COM 10 4 16 2" xfId="5299"/>
    <cellStyle name="=C:\WINNT35\SYSTEM32\COMMAND.COM 10 4 16 3" xfId="5300"/>
    <cellStyle name="=C:\WINNT35\SYSTEM32\COMMAND.COM 10 4 16 4" xfId="5301"/>
    <cellStyle name="=C:\WINNT35\SYSTEM32\COMMAND.COM 10 4 16 5" xfId="5302"/>
    <cellStyle name="=C:\WINNT35\SYSTEM32\COMMAND.COM 10 4 17" xfId="5303"/>
    <cellStyle name="=C:\WINNT35\SYSTEM32\COMMAND.COM 10 4 17 2" xfId="5304"/>
    <cellStyle name="=C:\WINNT35\SYSTEM32\COMMAND.COM 10 4 17 3" xfId="5305"/>
    <cellStyle name="=C:\WINNT35\SYSTEM32\COMMAND.COM 10 4 17 4" xfId="5306"/>
    <cellStyle name="=C:\WINNT35\SYSTEM32\COMMAND.COM 10 4 17 5" xfId="5307"/>
    <cellStyle name="=C:\WINNT35\SYSTEM32\COMMAND.COM 10 4 18" xfId="5308"/>
    <cellStyle name="=C:\WINNT35\SYSTEM32\COMMAND.COM 10 4 18 2" xfId="5309"/>
    <cellStyle name="=C:\WINNT35\SYSTEM32\COMMAND.COM 10 4 18 3" xfId="5310"/>
    <cellStyle name="=C:\WINNT35\SYSTEM32\COMMAND.COM 10 4 18 4" xfId="5311"/>
    <cellStyle name="=C:\WINNT35\SYSTEM32\COMMAND.COM 10 4 18 5" xfId="5312"/>
    <cellStyle name="=C:\WINNT35\SYSTEM32\COMMAND.COM 10 4 19" xfId="5313"/>
    <cellStyle name="=C:\WINNT35\SYSTEM32\COMMAND.COM 10 4 19 2" xfId="5314"/>
    <cellStyle name="=C:\WINNT35\SYSTEM32\COMMAND.COM 10 4 19 3" xfId="5315"/>
    <cellStyle name="=C:\WINNT35\SYSTEM32\COMMAND.COM 10 4 19 4" xfId="5316"/>
    <cellStyle name="=C:\WINNT35\SYSTEM32\COMMAND.COM 10 4 19 5" xfId="5317"/>
    <cellStyle name="=C:\WINNT35\SYSTEM32\COMMAND.COM 10 4 2" xfId="5318"/>
    <cellStyle name="=C:\WINNT35\SYSTEM32\COMMAND.COM 10 4 2 2" xfId="5319"/>
    <cellStyle name="=C:\WINNT35\SYSTEM32\COMMAND.COM 10 4 2 3" xfId="5320"/>
    <cellStyle name="=C:\WINNT35\SYSTEM32\COMMAND.COM 10 4 2 4" xfId="5321"/>
    <cellStyle name="=C:\WINNT35\SYSTEM32\COMMAND.COM 10 4 2 5" xfId="5322"/>
    <cellStyle name="=C:\WINNT35\SYSTEM32\COMMAND.COM 10 4 20" xfId="5323"/>
    <cellStyle name="=C:\WINNT35\SYSTEM32\COMMAND.COM 10 4 20 2" xfId="5324"/>
    <cellStyle name="=C:\WINNT35\SYSTEM32\COMMAND.COM 10 4 20 3" xfId="5325"/>
    <cellStyle name="=C:\WINNT35\SYSTEM32\COMMAND.COM 10 4 20 4" xfId="5326"/>
    <cellStyle name="=C:\WINNT35\SYSTEM32\COMMAND.COM 10 4 20 5" xfId="5327"/>
    <cellStyle name="=C:\WINNT35\SYSTEM32\COMMAND.COM 10 4 21" xfId="5328"/>
    <cellStyle name="=C:\WINNT35\SYSTEM32\COMMAND.COM 10 4 21 2" xfId="5329"/>
    <cellStyle name="=C:\WINNT35\SYSTEM32\COMMAND.COM 10 4 21 3" xfId="5330"/>
    <cellStyle name="=C:\WINNT35\SYSTEM32\COMMAND.COM 10 4 21 4" xfId="5331"/>
    <cellStyle name="=C:\WINNT35\SYSTEM32\COMMAND.COM 10 4 21 5" xfId="5332"/>
    <cellStyle name="=C:\WINNT35\SYSTEM32\COMMAND.COM 10 4 22" xfId="5333"/>
    <cellStyle name="=C:\WINNT35\SYSTEM32\COMMAND.COM 10 4 22 2" xfId="5334"/>
    <cellStyle name="=C:\WINNT35\SYSTEM32\COMMAND.COM 10 4 22 3" xfId="5335"/>
    <cellStyle name="=C:\WINNT35\SYSTEM32\COMMAND.COM 10 4 22 4" xfId="5336"/>
    <cellStyle name="=C:\WINNT35\SYSTEM32\COMMAND.COM 10 4 22 5" xfId="5337"/>
    <cellStyle name="=C:\WINNT35\SYSTEM32\COMMAND.COM 10 4 23" xfId="5338"/>
    <cellStyle name="=C:\WINNT35\SYSTEM32\COMMAND.COM 10 4 23 2" xfId="5339"/>
    <cellStyle name="=C:\WINNT35\SYSTEM32\COMMAND.COM 10 4 23 3" xfId="5340"/>
    <cellStyle name="=C:\WINNT35\SYSTEM32\COMMAND.COM 10 4 23 4" xfId="5341"/>
    <cellStyle name="=C:\WINNT35\SYSTEM32\COMMAND.COM 10 4 23 5" xfId="5342"/>
    <cellStyle name="=C:\WINNT35\SYSTEM32\COMMAND.COM 10 4 24" xfId="5343"/>
    <cellStyle name="=C:\WINNT35\SYSTEM32\COMMAND.COM 10 4 24 2" xfId="5344"/>
    <cellStyle name="=C:\WINNT35\SYSTEM32\COMMAND.COM 10 4 24 3" xfId="5345"/>
    <cellStyle name="=C:\WINNT35\SYSTEM32\COMMAND.COM 10 4 24 4" xfId="5346"/>
    <cellStyle name="=C:\WINNT35\SYSTEM32\COMMAND.COM 10 4 24 5" xfId="5347"/>
    <cellStyle name="=C:\WINNT35\SYSTEM32\COMMAND.COM 10 4 25" xfId="5348"/>
    <cellStyle name="=C:\WINNT35\SYSTEM32\COMMAND.COM 10 4 25 2" xfId="5349"/>
    <cellStyle name="=C:\WINNT35\SYSTEM32\COMMAND.COM 10 4 25 3" xfId="5350"/>
    <cellStyle name="=C:\WINNT35\SYSTEM32\COMMAND.COM 10 4 25 4" xfId="5351"/>
    <cellStyle name="=C:\WINNT35\SYSTEM32\COMMAND.COM 10 4 25 5" xfId="5352"/>
    <cellStyle name="=C:\WINNT35\SYSTEM32\COMMAND.COM 10 4 26" xfId="5353"/>
    <cellStyle name="=C:\WINNT35\SYSTEM32\COMMAND.COM 10 4 26 2" xfId="5354"/>
    <cellStyle name="=C:\WINNT35\SYSTEM32\COMMAND.COM 10 4 26 3" xfId="5355"/>
    <cellStyle name="=C:\WINNT35\SYSTEM32\COMMAND.COM 10 4 26 4" xfId="5356"/>
    <cellStyle name="=C:\WINNT35\SYSTEM32\COMMAND.COM 10 4 26 5" xfId="5357"/>
    <cellStyle name="=C:\WINNT35\SYSTEM32\COMMAND.COM 10 4 27" xfId="5358"/>
    <cellStyle name="=C:\WINNT35\SYSTEM32\COMMAND.COM 10 4 27 2" xfId="5359"/>
    <cellStyle name="=C:\WINNT35\SYSTEM32\COMMAND.COM 10 4 27 3" xfId="5360"/>
    <cellStyle name="=C:\WINNT35\SYSTEM32\COMMAND.COM 10 4 27 4" xfId="5361"/>
    <cellStyle name="=C:\WINNT35\SYSTEM32\COMMAND.COM 10 4 27 5" xfId="5362"/>
    <cellStyle name="=C:\WINNT35\SYSTEM32\COMMAND.COM 10 4 28" xfId="5363"/>
    <cellStyle name="=C:\WINNT35\SYSTEM32\COMMAND.COM 10 4 29" xfId="5364"/>
    <cellStyle name="=C:\WINNT35\SYSTEM32\COMMAND.COM 10 4 3" xfId="5365"/>
    <cellStyle name="=C:\WINNT35\SYSTEM32\COMMAND.COM 10 4 3 2" xfId="5366"/>
    <cellStyle name="=C:\WINNT35\SYSTEM32\COMMAND.COM 10 4 3 3" xfId="5367"/>
    <cellStyle name="=C:\WINNT35\SYSTEM32\COMMAND.COM 10 4 3 4" xfId="5368"/>
    <cellStyle name="=C:\WINNT35\SYSTEM32\COMMAND.COM 10 4 3 5" xfId="5369"/>
    <cellStyle name="=C:\WINNT35\SYSTEM32\COMMAND.COM 10 4 30" xfId="5370"/>
    <cellStyle name="=C:\WINNT35\SYSTEM32\COMMAND.COM 10 4 30 2" xfId="5371"/>
    <cellStyle name="=C:\WINNT35\SYSTEM32\COMMAND.COM 10 4 30 2 2" xfId="5372"/>
    <cellStyle name="=C:\WINNT35\SYSTEM32\COMMAND.COM 10 4 30 2 3" xfId="5373"/>
    <cellStyle name="=C:\WINNT35\SYSTEM32\COMMAND.COM 10 4 30 2 4" xfId="5374"/>
    <cellStyle name="=C:\WINNT35\SYSTEM32\COMMAND.COM 10 4 30 3" xfId="5375"/>
    <cellStyle name="=C:\WINNT35\SYSTEM32\COMMAND.COM 10 4 30 4" xfId="5376"/>
    <cellStyle name="=C:\WINNT35\SYSTEM32\COMMAND.COM 10 4 30 5" xfId="5377"/>
    <cellStyle name="=C:\WINNT35\SYSTEM32\COMMAND.COM 10 4 31" xfId="5378"/>
    <cellStyle name="=C:\WINNT35\SYSTEM32\COMMAND.COM 10 4 31 2" xfId="5379"/>
    <cellStyle name="=C:\WINNT35\SYSTEM32\COMMAND.COM 10 4 31 3" xfId="5380"/>
    <cellStyle name="=C:\WINNT35\SYSTEM32\COMMAND.COM 10 4 31 4" xfId="5381"/>
    <cellStyle name="=C:\WINNT35\SYSTEM32\COMMAND.COM 10 4 32" xfId="5382"/>
    <cellStyle name="=C:\WINNT35\SYSTEM32\COMMAND.COM 10 4 33" xfId="5383"/>
    <cellStyle name="=C:\WINNT35\SYSTEM32\COMMAND.COM 10 4 4" xfId="5384"/>
    <cellStyle name="=C:\WINNT35\SYSTEM32\COMMAND.COM 10 4 4 2" xfId="5385"/>
    <cellStyle name="=C:\WINNT35\SYSTEM32\COMMAND.COM 10 4 4 3" xfId="5386"/>
    <cellStyle name="=C:\WINNT35\SYSTEM32\COMMAND.COM 10 4 4 4" xfId="5387"/>
    <cellStyle name="=C:\WINNT35\SYSTEM32\COMMAND.COM 10 4 4 5" xfId="5388"/>
    <cellStyle name="=C:\WINNT35\SYSTEM32\COMMAND.COM 10 4 5" xfId="5389"/>
    <cellStyle name="=C:\WINNT35\SYSTEM32\COMMAND.COM 10 4 5 2" xfId="5390"/>
    <cellStyle name="=C:\WINNT35\SYSTEM32\COMMAND.COM 10 4 5 3" xfId="5391"/>
    <cellStyle name="=C:\WINNT35\SYSTEM32\COMMAND.COM 10 4 5 4" xfId="5392"/>
    <cellStyle name="=C:\WINNT35\SYSTEM32\COMMAND.COM 10 4 5 5" xfId="5393"/>
    <cellStyle name="=C:\WINNT35\SYSTEM32\COMMAND.COM 10 4 6" xfId="5394"/>
    <cellStyle name="=C:\WINNT35\SYSTEM32\COMMAND.COM 10 4 6 2" xfId="5395"/>
    <cellStyle name="=C:\WINNT35\SYSTEM32\COMMAND.COM 10 4 6 3" xfId="5396"/>
    <cellStyle name="=C:\WINNT35\SYSTEM32\COMMAND.COM 10 4 6 4" xfId="5397"/>
    <cellStyle name="=C:\WINNT35\SYSTEM32\COMMAND.COM 10 4 6 5" xfId="5398"/>
    <cellStyle name="=C:\WINNT35\SYSTEM32\COMMAND.COM 10 4 7" xfId="5399"/>
    <cellStyle name="=C:\WINNT35\SYSTEM32\COMMAND.COM 10 4 7 2" xfId="5400"/>
    <cellStyle name="=C:\WINNT35\SYSTEM32\COMMAND.COM 10 4 7 3" xfId="5401"/>
    <cellStyle name="=C:\WINNT35\SYSTEM32\COMMAND.COM 10 4 7 4" xfId="5402"/>
    <cellStyle name="=C:\WINNT35\SYSTEM32\COMMAND.COM 10 4 7 5" xfId="5403"/>
    <cellStyle name="=C:\WINNT35\SYSTEM32\COMMAND.COM 10 4 8" xfId="5404"/>
    <cellStyle name="=C:\WINNT35\SYSTEM32\COMMAND.COM 10 4 8 2" xfId="5405"/>
    <cellStyle name="=C:\WINNT35\SYSTEM32\COMMAND.COM 10 4 8 3" xfId="5406"/>
    <cellStyle name="=C:\WINNT35\SYSTEM32\COMMAND.COM 10 4 8 4" xfId="5407"/>
    <cellStyle name="=C:\WINNT35\SYSTEM32\COMMAND.COM 10 4 8 5" xfId="5408"/>
    <cellStyle name="=C:\WINNT35\SYSTEM32\COMMAND.COM 10 4 9" xfId="5409"/>
    <cellStyle name="=C:\WINNT35\SYSTEM32\COMMAND.COM 10 4 9 2" xfId="5410"/>
    <cellStyle name="=C:\WINNT35\SYSTEM32\COMMAND.COM 10 4 9 3" xfId="5411"/>
    <cellStyle name="=C:\WINNT35\SYSTEM32\COMMAND.COM 10 4 9 4" xfId="5412"/>
    <cellStyle name="=C:\WINNT35\SYSTEM32\COMMAND.COM 10 4 9 5" xfId="5413"/>
    <cellStyle name="=C:\WINNT35\SYSTEM32\COMMAND.COM 10 40" xfId="5414"/>
    <cellStyle name="=C:\WINNT35\SYSTEM32\COMMAND.COM 10 41" xfId="5415"/>
    <cellStyle name="=C:\WINNT35\SYSTEM32\COMMAND.COM 10 42" xfId="5416"/>
    <cellStyle name="=C:\WINNT35\SYSTEM32\COMMAND.COM 10 43" xfId="5417"/>
    <cellStyle name="=C:\WINNT35\SYSTEM32\COMMAND.COM 10 44" xfId="5418"/>
    <cellStyle name="=C:\WINNT35\SYSTEM32\COMMAND.COM 10 45" xfId="5419"/>
    <cellStyle name="=C:\WINNT35\SYSTEM32\COMMAND.COM 10 46" xfId="5420"/>
    <cellStyle name="=C:\WINNT35\SYSTEM32\COMMAND.COM 10 47" xfId="5421"/>
    <cellStyle name="=C:\WINNT35\SYSTEM32\COMMAND.COM 10 48" xfId="5422"/>
    <cellStyle name="=C:\WINNT35\SYSTEM32\COMMAND.COM 10 49" xfId="5423"/>
    <cellStyle name="=C:\WINNT35\SYSTEM32\COMMAND.COM 10 49 2" xfId="5424"/>
    <cellStyle name="=C:\WINNT35\SYSTEM32\COMMAND.COM 10 49 3" xfId="5425"/>
    <cellStyle name="=C:\WINNT35\SYSTEM32\COMMAND.COM 10 49 4" xfId="5426"/>
    <cellStyle name="=C:\WINNT35\SYSTEM32\COMMAND.COM 10 49 5" xfId="5427"/>
    <cellStyle name="=C:\WINNT35\SYSTEM32\COMMAND.COM 10 5" xfId="5428"/>
    <cellStyle name="=C:\WINNT35\SYSTEM32\COMMAND.COM 10 5 2" xfId="5429"/>
    <cellStyle name="=C:\WINNT35\SYSTEM32\COMMAND.COM 10 5 3" xfId="5430"/>
    <cellStyle name="=C:\WINNT35\SYSTEM32\COMMAND.COM 10 5 4" xfId="5431"/>
    <cellStyle name="=C:\WINNT35\SYSTEM32\COMMAND.COM 10 5 5" xfId="5432"/>
    <cellStyle name="=C:\WINNT35\SYSTEM32\COMMAND.COM 10 50" xfId="5433"/>
    <cellStyle name="=C:\WINNT35\SYSTEM32\COMMAND.COM 10 50 2" xfId="5434"/>
    <cellStyle name="=C:\WINNT35\SYSTEM32\COMMAND.COM 10 50 3" xfId="5435"/>
    <cellStyle name="=C:\WINNT35\SYSTEM32\COMMAND.COM 10 50 4" xfId="5436"/>
    <cellStyle name="=C:\WINNT35\SYSTEM32\COMMAND.COM 10 50 5" xfId="5437"/>
    <cellStyle name="=C:\WINNT35\SYSTEM32\COMMAND.COM 10 51" xfId="5438"/>
    <cellStyle name="=C:\WINNT35\SYSTEM32\COMMAND.COM 10 51 2" xfId="5439"/>
    <cellStyle name="=C:\WINNT35\SYSTEM32\COMMAND.COM 10 51 3" xfId="5440"/>
    <cellStyle name="=C:\WINNT35\SYSTEM32\COMMAND.COM 10 51 4" xfId="5441"/>
    <cellStyle name="=C:\WINNT35\SYSTEM32\COMMAND.COM 10 51 5" xfId="5442"/>
    <cellStyle name="=C:\WINNT35\SYSTEM32\COMMAND.COM 10 52" xfId="5443"/>
    <cellStyle name="=C:\WINNT35\SYSTEM32\COMMAND.COM 10 52 2" xfId="5444"/>
    <cellStyle name="=C:\WINNT35\SYSTEM32\COMMAND.COM 10 52 3" xfId="5445"/>
    <cellStyle name="=C:\WINNT35\SYSTEM32\COMMAND.COM 10 52 4" xfId="5446"/>
    <cellStyle name="=C:\WINNT35\SYSTEM32\COMMAND.COM 10 52 5" xfId="5447"/>
    <cellStyle name="=C:\WINNT35\SYSTEM32\COMMAND.COM 10 53" xfId="5448"/>
    <cellStyle name="=C:\WINNT35\SYSTEM32\COMMAND.COM 10 53 2" xfId="5449"/>
    <cellStyle name="=C:\WINNT35\SYSTEM32\COMMAND.COM 10 53 3" xfId="5450"/>
    <cellStyle name="=C:\WINNT35\SYSTEM32\COMMAND.COM 10 53 4" xfId="5451"/>
    <cellStyle name="=C:\WINNT35\SYSTEM32\COMMAND.COM 10 53 5" xfId="5452"/>
    <cellStyle name="=C:\WINNT35\SYSTEM32\COMMAND.COM 10 54" xfId="5453"/>
    <cellStyle name="=C:\WINNT35\SYSTEM32\COMMAND.COM 10 54 2" xfId="5454"/>
    <cellStyle name="=C:\WINNT35\SYSTEM32\COMMAND.COM 10 54 3" xfId="5455"/>
    <cellStyle name="=C:\WINNT35\SYSTEM32\COMMAND.COM 10 54 4" xfId="5456"/>
    <cellStyle name="=C:\WINNT35\SYSTEM32\COMMAND.COM 10 54 5" xfId="5457"/>
    <cellStyle name="=C:\WINNT35\SYSTEM32\COMMAND.COM 10 55" xfId="5458"/>
    <cellStyle name="=C:\WINNT35\SYSTEM32\COMMAND.COM 10 55 2" xfId="5459"/>
    <cellStyle name="=C:\WINNT35\SYSTEM32\COMMAND.COM 10 55 3" xfId="5460"/>
    <cellStyle name="=C:\WINNT35\SYSTEM32\COMMAND.COM 10 55 4" xfId="5461"/>
    <cellStyle name="=C:\WINNT35\SYSTEM32\COMMAND.COM 10 55 5" xfId="5462"/>
    <cellStyle name="=C:\WINNT35\SYSTEM32\COMMAND.COM 10 56" xfId="5463"/>
    <cellStyle name="=C:\WINNT35\SYSTEM32\COMMAND.COM 10 56 2" xfId="5464"/>
    <cellStyle name="=C:\WINNT35\SYSTEM32\COMMAND.COM 10 56 3" xfId="5465"/>
    <cellStyle name="=C:\WINNT35\SYSTEM32\COMMAND.COM 10 56 4" xfId="5466"/>
    <cellStyle name="=C:\WINNT35\SYSTEM32\COMMAND.COM 10 56 5" xfId="5467"/>
    <cellStyle name="=C:\WINNT35\SYSTEM32\COMMAND.COM 10 57" xfId="5468"/>
    <cellStyle name="=C:\WINNT35\SYSTEM32\COMMAND.COM 10 57 2" xfId="5469"/>
    <cellStyle name="=C:\WINNT35\SYSTEM32\COMMAND.COM 10 57 3" xfId="5470"/>
    <cellStyle name="=C:\WINNT35\SYSTEM32\COMMAND.COM 10 57 4" xfId="5471"/>
    <cellStyle name="=C:\WINNT35\SYSTEM32\COMMAND.COM 10 57 5" xfId="5472"/>
    <cellStyle name="=C:\WINNT35\SYSTEM32\COMMAND.COM 10 58" xfId="5473"/>
    <cellStyle name="=C:\WINNT35\SYSTEM32\COMMAND.COM 10 58 2" xfId="5474"/>
    <cellStyle name="=C:\WINNT35\SYSTEM32\COMMAND.COM 10 58 3" xfId="5475"/>
    <cellStyle name="=C:\WINNT35\SYSTEM32\COMMAND.COM 10 58 4" xfId="5476"/>
    <cellStyle name="=C:\WINNT35\SYSTEM32\COMMAND.COM 10 58 5" xfId="5477"/>
    <cellStyle name="=C:\WINNT35\SYSTEM32\COMMAND.COM 10 59" xfId="5478"/>
    <cellStyle name="=C:\WINNT35\SYSTEM32\COMMAND.COM 10 59 2" xfId="5479"/>
    <cellStyle name="=C:\WINNT35\SYSTEM32\COMMAND.COM 10 59 3" xfId="5480"/>
    <cellStyle name="=C:\WINNT35\SYSTEM32\COMMAND.COM 10 59 4" xfId="5481"/>
    <cellStyle name="=C:\WINNT35\SYSTEM32\COMMAND.COM 10 59 5" xfId="5482"/>
    <cellStyle name="=C:\WINNT35\SYSTEM32\COMMAND.COM 10 6" xfId="5483"/>
    <cellStyle name="=C:\WINNT35\SYSTEM32\COMMAND.COM 10 6 2" xfId="5484"/>
    <cellStyle name="=C:\WINNT35\SYSTEM32\COMMAND.COM 10 6 3" xfId="5485"/>
    <cellStyle name="=C:\WINNT35\SYSTEM32\COMMAND.COM 10 6 4" xfId="5486"/>
    <cellStyle name="=C:\WINNT35\SYSTEM32\COMMAND.COM 10 6 5" xfId="5487"/>
    <cellStyle name="=C:\WINNT35\SYSTEM32\COMMAND.COM 10 60" xfId="5488"/>
    <cellStyle name="=C:\WINNT35\SYSTEM32\COMMAND.COM 10 60 2" xfId="5489"/>
    <cellStyle name="=C:\WINNT35\SYSTEM32\COMMAND.COM 10 60 3" xfId="5490"/>
    <cellStyle name="=C:\WINNT35\SYSTEM32\COMMAND.COM 10 60 4" xfId="5491"/>
    <cellStyle name="=C:\WINNT35\SYSTEM32\COMMAND.COM 10 60 4 2" xfId="5492"/>
    <cellStyle name="=C:\WINNT35\SYSTEM32\COMMAND.COM 10 60 4 2 2" xfId="5493"/>
    <cellStyle name="=C:\WINNT35\SYSTEM32\COMMAND.COM 10 60 4 2 3" xfId="5494"/>
    <cellStyle name="=C:\WINNT35\SYSTEM32\COMMAND.COM 10 60 4 2 4" xfId="5495"/>
    <cellStyle name="=C:\WINNT35\SYSTEM32\COMMAND.COM 10 60 4 3" xfId="5496"/>
    <cellStyle name="=C:\WINNT35\SYSTEM32\COMMAND.COM 10 60 4 4" xfId="5497"/>
    <cellStyle name="=C:\WINNT35\SYSTEM32\COMMAND.COM 10 60 4 5" xfId="5498"/>
    <cellStyle name="=C:\WINNT35\SYSTEM32\COMMAND.COM 10 60 5" xfId="5499"/>
    <cellStyle name="=C:\WINNT35\SYSTEM32\COMMAND.COM 10 60 5 2" xfId="5500"/>
    <cellStyle name="=C:\WINNT35\SYSTEM32\COMMAND.COM 10 60 5 3" xfId="5501"/>
    <cellStyle name="=C:\WINNT35\SYSTEM32\COMMAND.COM 10 60 5 4" xfId="5502"/>
    <cellStyle name="=C:\WINNT35\SYSTEM32\COMMAND.COM 10 60 6" xfId="5503"/>
    <cellStyle name="=C:\WINNT35\SYSTEM32\COMMAND.COM 10 60 7" xfId="5504"/>
    <cellStyle name="=C:\WINNT35\SYSTEM32\COMMAND.COM 10 61" xfId="5505"/>
    <cellStyle name="=C:\WINNT35\SYSTEM32\COMMAND.COM 10 61 2" xfId="5506"/>
    <cellStyle name="=C:\WINNT35\SYSTEM32\COMMAND.COM 10 61 3" xfId="5507"/>
    <cellStyle name="=C:\WINNT35\SYSTEM32\COMMAND.COM 10 61 4" xfId="5508"/>
    <cellStyle name="=C:\WINNT35\SYSTEM32\COMMAND.COM 10 61 5" xfId="5509"/>
    <cellStyle name="=C:\WINNT35\SYSTEM32\COMMAND.COM 10 62" xfId="5510"/>
    <cellStyle name="=C:\WINNT35\SYSTEM32\COMMAND.COM 10 62 2" xfId="5511"/>
    <cellStyle name="=C:\WINNT35\SYSTEM32\COMMAND.COM 10 62 2 2" xfId="5512"/>
    <cellStyle name="=C:\WINNT35\SYSTEM32\COMMAND.COM 10 62 2 3" xfId="5513"/>
    <cellStyle name="=C:\WINNT35\SYSTEM32\COMMAND.COM 10 62 2 4" xfId="5514"/>
    <cellStyle name="=C:\WINNT35\SYSTEM32\COMMAND.COM 10 62 2 5" xfId="5515"/>
    <cellStyle name="=C:\WINNT35\SYSTEM32\COMMAND.COM 10 62 2 6" xfId="5516"/>
    <cellStyle name="=C:\WINNT35\SYSTEM32\COMMAND.COM 10 62 2 7" xfId="5517"/>
    <cellStyle name="=C:\WINNT35\SYSTEM32\COMMAND.COM 10 62 2 8" xfId="5518"/>
    <cellStyle name="=C:\WINNT35\SYSTEM32\COMMAND.COM 10 62 3" xfId="5519"/>
    <cellStyle name="=C:\WINNT35\SYSTEM32\COMMAND.COM 10 62 4" xfId="5520"/>
    <cellStyle name="=C:\WINNT35\SYSTEM32\COMMAND.COM 10 62 5" xfId="5521"/>
    <cellStyle name="=C:\WINNT35\SYSTEM32\COMMAND.COM 10 62 6" xfId="5522"/>
    <cellStyle name="=C:\WINNT35\SYSTEM32\COMMAND.COM 10 62 7" xfId="5523"/>
    <cellStyle name="=C:\WINNT35\SYSTEM32\COMMAND.COM 10 62 8" xfId="5524"/>
    <cellStyle name="=C:\WINNT35\SYSTEM32\COMMAND.COM 10 62 9" xfId="5525"/>
    <cellStyle name="=C:\WINNT35\SYSTEM32\COMMAND.COM 10 63" xfId="5526"/>
    <cellStyle name="=C:\WINNT35\SYSTEM32\COMMAND.COM 10 63 2" xfId="5527"/>
    <cellStyle name="=C:\WINNT35\SYSTEM32\COMMAND.COM 10 63 3" xfId="5528"/>
    <cellStyle name="=C:\WINNT35\SYSTEM32\COMMAND.COM 10 63 4" xfId="5529"/>
    <cellStyle name="=C:\WINNT35\SYSTEM32\COMMAND.COM 10 64" xfId="5530"/>
    <cellStyle name="=C:\WINNT35\SYSTEM32\COMMAND.COM 10 65" xfId="5531"/>
    <cellStyle name="=C:\WINNT35\SYSTEM32\COMMAND.COM 10 66" xfId="5532"/>
    <cellStyle name="=C:\WINNT35\SYSTEM32\COMMAND.COM 10 7" xfId="5533"/>
    <cellStyle name="=C:\WINNT35\SYSTEM32\COMMAND.COM 10 7 2" xfId="5534"/>
    <cellStyle name="=C:\WINNT35\SYSTEM32\COMMAND.COM 10 7 3" xfId="5535"/>
    <cellStyle name="=C:\WINNT35\SYSTEM32\COMMAND.COM 10 7 4" xfId="5536"/>
    <cellStyle name="=C:\WINNT35\SYSTEM32\COMMAND.COM 10 7 5" xfId="5537"/>
    <cellStyle name="=C:\WINNT35\SYSTEM32\COMMAND.COM 10 8" xfId="5538"/>
    <cellStyle name="=C:\WINNT35\SYSTEM32\COMMAND.COM 10 8 2" xfId="5539"/>
    <cellStyle name="=C:\WINNT35\SYSTEM32\COMMAND.COM 10 8 3" xfId="5540"/>
    <cellStyle name="=C:\WINNT35\SYSTEM32\COMMAND.COM 10 8 4" xfId="5541"/>
    <cellStyle name="=C:\WINNT35\SYSTEM32\COMMAND.COM 10 8 5" xfId="5542"/>
    <cellStyle name="=C:\WINNT35\SYSTEM32\COMMAND.COM 10 9" xfId="5543"/>
    <cellStyle name="=C:\WINNT35\SYSTEM32\COMMAND.COM 10 9 2" xfId="5544"/>
    <cellStyle name="=C:\WINNT35\SYSTEM32\COMMAND.COM 10 9 3" xfId="5545"/>
    <cellStyle name="=C:\WINNT35\SYSTEM32\COMMAND.COM 10 9 4" xfId="5546"/>
    <cellStyle name="=C:\WINNT35\SYSTEM32\COMMAND.COM 10 9 5" xfId="5547"/>
    <cellStyle name="=C:\WINNT35\SYSTEM32\COMMAND.COM 100" xfId="5548"/>
    <cellStyle name="=C:\WINNT35\SYSTEM32\COMMAND.COM 101" xfId="5549"/>
    <cellStyle name="=C:\WINNT35\SYSTEM32\COMMAND.COM 102" xfId="5550"/>
    <cellStyle name="=C:\WINNT35\SYSTEM32\COMMAND.COM 103" xfId="5551"/>
    <cellStyle name="=C:\WINNT35\SYSTEM32\COMMAND.COM 104" xfId="5552"/>
    <cellStyle name="=C:\WINNT35\SYSTEM32\COMMAND.COM 105" xfId="5553"/>
    <cellStyle name="=C:\WINNT35\SYSTEM32\COMMAND.COM 106" xfId="5554"/>
    <cellStyle name="=C:\WINNT35\SYSTEM32\COMMAND.COM 107" xfId="5555"/>
    <cellStyle name="=C:\WINNT35\SYSTEM32\COMMAND.COM 108" xfId="5556"/>
    <cellStyle name="=C:\WINNT35\SYSTEM32\COMMAND.COM 109" xfId="5557"/>
    <cellStyle name="=C:\WINNT35\SYSTEM32\COMMAND.COM 11" xfId="5558"/>
    <cellStyle name="=C:\WINNT35\SYSTEM32\COMMAND.COM 11 10" xfId="5559"/>
    <cellStyle name="=C:\WINNT35\SYSTEM32\COMMAND.COM 11 10 2" xfId="5560"/>
    <cellStyle name="=C:\WINNT35\SYSTEM32\COMMAND.COM 11 10 3" xfId="5561"/>
    <cellStyle name="=C:\WINNT35\SYSTEM32\COMMAND.COM 11 10 4" xfId="5562"/>
    <cellStyle name="=C:\WINNT35\SYSTEM32\COMMAND.COM 11 10 5" xfId="5563"/>
    <cellStyle name="=C:\WINNT35\SYSTEM32\COMMAND.COM 11 11" xfId="5564"/>
    <cellStyle name="=C:\WINNT35\SYSTEM32\COMMAND.COM 11 11 2" xfId="5565"/>
    <cellStyle name="=C:\WINNT35\SYSTEM32\COMMAND.COM 11 11 3" xfId="5566"/>
    <cellStyle name="=C:\WINNT35\SYSTEM32\COMMAND.COM 11 11 4" xfId="5567"/>
    <cellStyle name="=C:\WINNT35\SYSTEM32\COMMAND.COM 11 11 5" xfId="5568"/>
    <cellStyle name="=C:\WINNT35\SYSTEM32\COMMAND.COM 11 12" xfId="5569"/>
    <cellStyle name="=C:\WINNT35\SYSTEM32\COMMAND.COM 11 12 2" xfId="5570"/>
    <cellStyle name="=C:\WINNT35\SYSTEM32\COMMAND.COM 11 12 3" xfId="5571"/>
    <cellStyle name="=C:\WINNT35\SYSTEM32\COMMAND.COM 11 12 4" xfId="5572"/>
    <cellStyle name="=C:\WINNT35\SYSTEM32\COMMAND.COM 11 12 5" xfId="5573"/>
    <cellStyle name="=C:\WINNT35\SYSTEM32\COMMAND.COM 11 13" xfId="5574"/>
    <cellStyle name="=C:\WINNT35\SYSTEM32\COMMAND.COM 11 13 2" xfId="5575"/>
    <cellStyle name="=C:\WINNT35\SYSTEM32\COMMAND.COM 11 13 3" xfId="5576"/>
    <cellStyle name="=C:\WINNT35\SYSTEM32\COMMAND.COM 11 13 4" xfId="5577"/>
    <cellStyle name="=C:\WINNT35\SYSTEM32\COMMAND.COM 11 13 5" xfId="5578"/>
    <cellStyle name="=C:\WINNT35\SYSTEM32\COMMAND.COM 11 14" xfId="5579"/>
    <cellStyle name="=C:\WINNT35\SYSTEM32\COMMAND.COM 11 14 2" xfId="5580"/>
    <cellStyle name="=C:\WINNT35\SYSTEM32\COMMAND.COM 11 14 3" xfId="5581"/>
    <cellStyle name="=C:\WINNT35\SYSTEM32\COMMAND.COM 11 14 4" xfId="5582"/>
    <cellStyle name="=C:\WINNT35\SYSTEM32\COMMAND.COM 11 14 5" xfId="5583"/>
    <cellStyle name="=C:\WINNT35\SYSTEM32\COMMAND.COM 11 15" xfId="5584"/>
    <cellStyle name="=C:\WINNT35\SYSTEM32\COMMAND.COM 11 15 2" xfId="5585"/>
    <cellStyle name="=C:\WINNT35\SYSTEM32\COMMAND.COM 11 15 3" xfId="5586"/>
    <cellStyle name="=C:\WINNT35\SYSTEM32\COMMAND.COM 11 15 4" xfId="5587"/>
    <cellStyle name="=C:\WINNT35\SYSTEM32\COMMAND.COM 11 15 5" xfId="5588"/>
    <cellStyle name="=C:\WINNT35\SYSTEM32\COMMAND.COM 11 16" xfId="5589"/>
    <cellStyle name="=C:\WINNT35\SYSTEM32\COMMAND.COM 11 16 2" xfId="5590"/>
    <cellStyle name="=C:\WINNT35\SYSTEM32\COMMAND.COM 11 16 3" xfId="5591"/>
    <cellStyle name="=C:\WINNT35\SYSTEM32\COMMAND.COM 11 16 4" xfId="5592"/>
    <cellStyle name="=C:\WINNT35\SYSTEM32\COMMAND.COM 11 16 5" xfId="5593"/>
    <cellStyle name="=C:\WINNT35\SYSTEM32\COMMAND.COM 11 17" xfId="5594"/>
    <cellStyle name="=C:\WINNT35\SYSTEM32\COMMAND.COM 11 17 2" xfId="5595"/>
    <cellStyle name="=C:\WINNT35\SYSTEM32\COMMAND.COM 11 17 3" xfId="5596"/>
    <cellStyle name="=C:\WINNT35\SYSTEM32\COMMAND.COM 11 17 4" xfId="5597"/>
    <cellStyle name="=C:\WINNT35\SYSTEM32\COMMAND.COM 11 17 5" xfId="5598"/>
    <cellStyle name="=C:\WINNT35\SYSTEM32\COMMAND.COM 11 18" xfId="5599"/>
    <cellStyle name="=C:\WINNT35\SYSTEM32\COMMAND.COM 11 18 2" xfId="5600"/>
    <cellStyle name="=C:\WINNT35\SYSTEM32\COMMAND.COM 11 18 3" xfId="5601"/>
    <cellStyle name="=C:\WINNT35\SYSTEM32\COMMAND.COM 11 18 4" xfId="5602"/>
    <cellStyle name="=C:\WINNT35\SYSTEM32\COMMAND.COM 11 18 5" xfId="5603"/>
    <cellStyle name="=C:\WINNT35\SYSTEM32\COMMAND.COM 11 19" xfId="5604"/>
    <cellStyle name="=C:\WINNT35\SYSTEM32\COMMAND.COM 11 19 2" xfId="5605"/>
    <cellStyle name="=C:\WINNT35\SYSTEM32\COMMAND.COM 11 19 3" xfId="5606"/>
    <cellStyle name="=C:\WINNT35\SYSTEM32\COMMAND.COM 11 19 4" xfId="5607"/>
    <cellStyle name="=C:\WINNT35\SYSTEM32\COMMAND.COM 11 19 5" xfId="5608"/>
    <cellStyle name="=C:\WINNT35\SYSTEM32\COMMAND.COM 11 2" xfId="5609"/>
    <cellStyle name="=C:\WINNT35\SYSTEM32\COMMAND.COM 11 2 2" xfId="5610"/>
    <cellStyle name="=C:\WINNT35\SYSTEM32\COMMAND.COM 11 2 3" xfId="5611"/>
    <cellStyle name="=C:\WINNT35\SYSTEM32\COMMAND.COM 11 2 4" xfId="5612"/>
    <cellStyle name="=C:\WINNT35\SYSTEM32\COMMAND.COM 11 2 5" xfId="5613"/>
    <cellStyle name="=C:\WINNT35\SYSTEM32\COMMAND.COM 11 20" xfId="5614"/>
    <cellStyle name="=C:\WINNT35\SYSTEM32\COMMAND.COM 11 20 2" xfId="5615"/>
    <cellStyle name="=C:\WINNT35\SYSTEM32\COMMAND.COM 11 20 3" xfId="5616"/>
    <cellStyle name="=C:\WINNT35\SYSTEM32\COMMAND.COM 11 20 4" xfId="5617"/>
    <cellStyle name="=C:\WINNT35\SYSTEM32\COMMAND.COM 11 20 5" xfId="5618"/>
    <cellStyle name="=C:\WINNT35\SYSTEM32\COMMAND.COM 11 21" xfId="5619"/>
    <cellStyle name="=C:\WINNT35\SYSTEM32\COMMAND.COM 11 21 2" xfId="5620"/>
    <cellStyle name="=C:\WINNT35\SYSTEM32\COMMAND.COM 11 21 3" xfId="5621"/>
    <cellStyle name="=C:\WINNT35\SYSTEM32\COMMAND.COM 11 21 4" xfId="5622"/>
    <cellStyle name="=C:\WINNT35\SYSTEM32\COMMAND.COM 11 21 5" xfId="5623"/>
    <cellStyle name="=C:\WINNT35\SYSTEM32\COMMAND.COM 11 22" xfId="5624"/>
    <cellStyle name="=C:\WINNT35\SYSTEM32\COMMAND.COM 11 22 2" xfId="5625"/>
    <cellStyle name="=C:\WINNT35\SYSTEM32\COMMAND.COM 11 22 3" xfId="5626"/>
    <cellStyle name="=C:\WINNT35\SYSTEM32\COMMAND.COM 11 22 4" xfId="5627"/>
    <cellStyle name="=C:\WINNT35\SYSTEM32\COMMAND.COM 11 22 5" xfId="5628"/>
    <cellStyle name="=C:\WINNT35\SYSTEM32\COMMAND.COM 11 23" xfId="5629"/>
    <cellStyle name="=C:\WINNT35\SYSTEM32\COMMAND.COM 11 23 2" xfId="5630"/>
    <cellStyle name="=C:\WINNT35\SYSTEM32\COMMAND.COM 11 23 3" xfId="5631"/>
    <cellStyle name="=C:\WINNT35\SYSTEM32\COMMAND.COM 11 23 4" xfId="5632"/>
    <cellStyle name="=C:\WINNT35\SYSTEM32\COMMAND.COM 11 23 5" xfId="5633"/>
    <cellStyle name="=C:\WINNT35\SYSTEM32\COMMAND.COM 11 24" xfId="5634"/>
    <cellStyle name="=C:\WINNT35\SYSTEM32\COMMAND.COM 11 24 2" xfId="5635"/>
    <cellStyle name="=C:\WINNT35\SYSTEM32\COMMAND.COM 11 24 3" xfId="5636"/>
    <cellStyle name="=C:\WINNT35\SYSTEM32\COMMAND.COM 11 24 4" xfId="5637"/>
    <cellStyle name="=C:\WINNT35\SYSTEM32\COMMAND.COM 11 24 5" xfId="5638"/>
    <cellStyle name="=C:\WINNT35\SYSTEM32\COMMAND.COM 11 25" xfId="5639"/>
    <cellStyle name="=C:\WINNT35\SYSTEM32\COMMAND.COM 11 25 2" xfId="5640"/>
    <cellStyle name="=C:\WINNT35\SYSTEM32\COMMAND.COM 11 25 3" xfId="5641"/>
    <cellStyle name="=C:\WINNT35\SYSTEM32\COMMAND.COM 11 25 4" xfId="5642"/>
    <cellStyle name="=C:\WINNT35\SYSTEM32\COMMAND.COM 11 25 5" xfId="5643"/>
    <cellStyle name="=C:\WINNT35\SYSTEM32\COMMAND.COM 11 26" xfId="5644"/>
    <cellStyle name="=C:\WINNT35\SYSTEM32\COMMAND.COM 11 26 2" xfId="5645"/>
    <cellStyle name="=C:\WINNT35\SYSTEM32\COMMAND.COM 11 26 3" xfId="5646"/>
    <cellStyle name="=C:\WINNT35\SYSTEM32\COMMAND.COM 11 26 4" xfId="5647"/>
    <cellStyle name="=C:\WINNT35\SYSTEM32\COMMAND.COM 11 26 5" xfId="5648"/>
    <cellStyle name="=C:\WINNT35\SYSTEM32\COMMAND.COM 11 27" xfId="5649"/>
    <cellStyle name="=C:\WINNT35\SYSTEM32\COMMAND.COM 11 27 2" xfId="5650"/>
    <cellStyle name="=C:\WINNT35\SYSTEM32\COMMAND.COM 11 27 3" xfId="5651"/>
    <cellStyle name="=C:\WINNT35\SYSTEM32\COMMAND.COM 11 27 4" xfId="5652"/>
    <cellStyle name="=C:\WINNT35\SYSTEM32\COMMAND.COM 11 27 5" xfId="5653"/>
    <cellStyle name="=C:\WINNT35\SYSTEM32\COMMAND.COM 11 28" xfId="5654"/>
    <cellStyle name="=C:\WINNT35\SYSTEM32\COMMAND.COM 11 28 2" xfId="5655"/>
    <cellStyle name="=C:\WINNT35\SYSTEM32\COMMAND.COM 11 28 3" xfId="5656"/>
    <cellStyle name="=C:\WINNT35\SYSTEM32\COMMAND.COM 11 28 4" xfId="5657"/>
    <cellStyle name="=C:\WINNT35\SYSTEM32\COMMAND.COM 11 28 5" xfId="5658"/>
    <cellStyle name="=C:\WINNT35\SYSTEM32\COMMAND.COM 11 29" xfId="5659"/>
    <cellStyle name="=C:\WINNT35\SYSTEM32\COMMAND.COM 11 29 2" xfId="5660"/>
    <cellStyle name="=C:\WINNT35\SYSTEM32\COMMAND.COM 11 29 3" xfId="5661"/>
    <cellStyle name="=C:\WINNT35\SYSTEM32\COMMAND.COM 11 29 4" xfId="5662"/>
    <cellStyle name="=C:\WINNT35\SYSTEM32\COMMAND.COM 11 29 5" xfId="5663"/>
    <cellStyle name="=C:\WINNT35\SYSTEM32\COMMAND.COM 11 3" xfId="5664"/>
    <cellStyle name="=C:\WINNT35\SYSTEM32\COMMAND.COM 11 3 2" xfId="5665"/>
    <cellStyle name="=C:\WINNT35\SYSTEM32\COMMAND.COM 11 3 3" xfId="5666"/>
    <cellStyle name="=C:\WINNT35\SYSTEM32\COMMAND.COM 11 3 4" xfId="5667"/>
    <cellStyle name="=C:\WINNT35\SYSTEM32\COMMAND.COM 11 3 5" xfId="5668"/>
    <cellStyle name="=C:\WINNT35\SYSTEM32\COMMAND.COM 11 30" xfId="5669"/>
    <cellStyle name="=C:\WINNT35\SYSTEM32\COMMAND.COM 11 30 2" xfId="5670"/>
    <cellStyle name="=C:\WINNT35\SYSTEM32\COMMAND.COM 11 30 3" xfId="5671"/>
    <cellStyle name="=C:\WINNT35\SYSTEM32\COMMAND.COM 11 30 4" xfId="5672"/>
    <cellStyle name="=C:\WINNT35\SYSTEM32\COMMAND.COM 11 30 5" xfId="5673"/>
    <cellStyle name="=C:\WINNT35\SYSTEM32\COMMAND.COM 11 31" xfId="5674"/>
    <cellStyle name="=C:\WINNT35\SYSTEM32\COMMAND.COM 11 31 2" xfId="5675"/>
    <cellStyle name="=C:\WINNT35\SYSTEM32\COMMAND.COM 11 31 3" xfId="5676"/>
    <cellStyle name="=C:\WINNT35\SYSTEM32\COMMAND.COM 11 31 4" xfId="5677"/>
    <cellStyle name="=C:\WINNT35\SYSTEM32\COMMAND.COM 11 31 5" xfId="5678"/>
    <cellStyle name="=C:\WINNT35\SYSTEM32\COMMAND.COM 11 32" xfId="5679"/>
    <cellStyle name="=C:\WINNT35\SYSTEM32\COMMAND.COM 11 32 2" xfId="5680"/>
    <cellStyle name="=C:\WINNT35\SYSTEM32\COMMAND.COM 11 32 3" xfId="5681"/>
    <cellStyle name="=C:\WINNT35\SYSTEM32\COMMAND.COM 11 32 4" xfId="5682"/>
    <cellStyle name="=C:\WINNT35\SYSTEM32\COMMAND.COM 11 32 5" xfId="5683"/>
    <cellStyle name="=C:\WINNT35\SYSTEM32\COMMAND.COM 11 33" xfId="5684"/>
    <cellStyle name="=C:\WINNT35\SYSTEM32\COMMAND.COM 11 33 2" xfId="5685"/>
    <cellStyle name="=C:\WINNT35\SYSTEM32\COMMAND.COM 11 33 3" xfId="5686"/>
    <cellStyle name="=C:\WINNT35\SYSTEM32\COMMAND.COM 11 33 4" xfId="5687"/>
    <cellStyle name="=C:\WINNT35\SYSTEM32\COMMAND.COM 11 33 5" xfId="5688"/>
    <cellStyle name="=C:\WINNT35\SYSTEM32\COMMAND.COM 11 34" xfId="5689"/>
    <cellStyle name="=C:\WINNT35\SYSTEM32\COMMAND.COM 11 34 2" xfId="5690"/>
    <cellStyle name="=C:\WINNT35\SYSTEM32\COMMAND.COM 11 34 3" xfId="5691"/>
    <cellStyle name="=C:\WINNT35\SYSTEM32\COMMAND.COM 11 34 4" xfId="5692"/>
    <cellStyle name="=C:\WINNT35\SYSTEM32\COMMAND.COM 11 34 5" xfId="5693"/>
    <cellStyle name="=C:\WINNT35\SYSTEM32\COMMAND.COM 11 35" xfId="5694"/>
    <cellStyle name="=C:\WINNT35\SYSTEM32\COMMAND.COM 11 35 2" xfId="5695"/>
    <cellStyle name="=C:\WINNT35\SYSTEM32\COMMAND.COM 11 35 3" xfId="5696"/>
    <cellStyle name="=C:\WINNT35\SYSTEM32\COMMAND.COM 11 35 4" xfId="5697"/>
    <cellStyle name="=C:\WINNT35\SYSTEM32\COMMAND.COM 11 35 5" xfId="5698"/>
    <cellStyle name="=C:\WINNT35\SYSTEM32\COMMAND.COM 11 36" xfId="5699"/>
    <cellStyle name="=C:\WINNT35\SYSTEM32\COMMAND.COM 11 36 2" xfId="5700"/>
    <cellStyle name="=C:\WINNT35\SYSTEM32\COMMAND.COM 11 36 3" xfId="5701"/>
    <cellStyle name="=C:\WINNT35\SYSTEM32\COMMAND.COM 11 36 4" xfId="5702"/>
    <cellStyle name="=C:\WINNT35\SYSTEM32\COMMAND.COM 11 36 5" xfId="5703"/>
    <cellStyle name="=C:\WINNT35\SYSTEM32\COMMAND.COM 11 37" xfId="5704"/>
    <cellStyle name="=C:\WINNT35\SYSTEM32\COMMAND.COM 11 37 2" xfId="5705"/>
    <cellStyle name="=C:\WINNT35\SYSTEM32\COMMAND.COM 11 37 3" xfId="5706"/>
    <cellStyle name="=C:\WINNT35\SYSTEM32\COMMAND.COM 11 37 4" xfId="5707"/>
    <cellStyle name="=C:\WINNT35\SYSTEM32\COMMAND.COM 11 37 5" xfId="5708"/>
    <cellStyle name="=C:\WINNT35\SYSTEM32\COMMAND.COM 11 38" xfId="5709"/>
    <cellStyle name="=C:\WINNT35\SYSTEM32\COMMAND.COM 11 38 2" xfId="5710"/>
    <cellStyle name="=C:\WINNT35\SYSTEM32\COMMAND.COM 11 38 3" xfId="5711"/>
    <cellStyle name="=C:\WINNT35\SYSTEM32\COMMAND.COM 11 38 4" xfId="5712"/>
    <cellStyle name="=C:\WINNT35\SYSTEM32\COMMAND.COM 11 38 5" xfId="5713"/>
    <cellStyle name="=C:\WINNT35\SYSTEM32\COMMAND.COM 11 39" xfId="5714"/>
    <cellStyle name="=C:\WINNT35\SYSTEM32\COMMAND.COM 11 39 2" xfId="5715"/>
    <cellStyle name="=C:\WINNT35\SYSTEM32\COMMAND.COM 11 39 3" xfId="5716"/>
    <cellStyle name="=C:\WINNT35\SYSTEM32\COMMAND.COM 11 39 4" xfId="5717"/>
    <cellStyle name="=C:\WINNT35\SYSTEM32\COMMAND.COM 11 39 5" xfId="5718"/>
    <cellStyle name="=C:\WINNT35\SYSTEM32\COMMAND.COM 11 4" xfId="5719"/>
    <cellStyle name="=C:\WINNT35\SYSTEM32\COMMAND.COM 11 4 2" xfId="5720"/>
    <cellStyle name="=C:\WINNT35\SYSTEM32\COMMAND.COM 11 4 3" xfId="5721"/>
    <cellStyle name="=C:\WINNT35\SYSTEM32\COMMAND.COM 11 4 4" xfId="5722"/>
    <cellStyle name="=C:\WINNT35\SYSTEM32\COMMAND.COM 11 4 5" xfId="5723"/>
    <cellStyle name="=C:\WINNT35\SYSTEM32\COMMAND.COM 11 40" xfId="5724"/>
    <cellStyle name="=C:\WINNT35\SYSTEM32\COMMAND.COM 11 40 2" xfId="5725"/>
    <cellStyle name="=C:\WINNT35\SYSTEM32\COMMAND.COM 11 40 3" xfId="5726"/>
    <cellStyle name="=C:\WINNT35\SYSTEM32\COMMAND.COM 11 40 4" xfId="5727"/>
    <cellStyle name="=C:\WINNT35\SYSTEM32\COMMAND.COM 11 40 5" xfId="5728"/>
    <cellStyle name="=C:\WINNT35\SYSTEM32\COMMAND.COM 11 41" xfId="5729"/>
    <cellStyle name="=C:\WINNT35\SYSTEM32\COMMAND.COM 11 41 2" xfId="5730"/>
    <cellStyle name="=C:\WINNT35\SYSTEM32\COMMAND.COM 11 41 3" xfId="5731"/>
    <cellStyle name="=C:\WINNT35\SYSTEM32\COMMAND.COM 11 41 4" xfId="5732"/>
    <cellStyle name="=C:\WINNT35\SYSTEM32\COMMAND.COM 11 41 5" xfId="5733"/>
    <cellStyle name="=C:\WINNT35\SYSTEM32\COMMAND.COM 11 42" xfId="5734"/>
    <cellStyle name="=C:\WINNT35\SYSTEM32\COMMAND.COM 11 42 2" xfId="5735"/>
    <cellStyle name="=C:\WINNT35\SYSTEM32\COMMAND.COM 11 42 3" xfId="5736"/>
    <cellStyle name="=C:\WINNT35\SYSTEM32\COMMAND.COM 11 42 4" xfId="5737"/>
    <cellStyle name="=C:\WINNT35\SYSTEM32\COMMAND.COM 11 42 5" xfId="5738"/>
    <cellStyle name="=C:\WINNT35\SYSTEM32\COMMAND.COM 11 43" xfId="5739"/>
    <cellStyle name="=C:\WINNT35\SYSTEM32\COMMAND.COM 11 43 2" xfId="5740"/>
    <cellStyle name="=C:\WINNT35\SYSTEM32\COMMAND.COM 11 43 3" xfId="5741"/>
    <cellStyle name="=C:\WINNT35\SYSTEM32\COMMAND.COM 11 43 4" xfId="5742"/>
    <cellStyle name="=C:\WINNT35\SYSTEM32\COMMAND.COM 11 43 5" xfId="5743"/>
    <cellStyle name="=C:\WINNT35\SYSTEM32\COMMAND.COM 11 44" xfId="5744"/>
    <cellStyle name="=C:\WINNT35\SYSTEM32\COMMAND.COM 11 44 2" xfId="5745"/>
    <cellStyle name="=C:\WINNT35\SYSTEM32\COMMAND.COM 11 44 3" xfId="5746"/>
    <cellStyle name="=C:\WINNT35\SYSTEM32\COMMAND.COM 11 44 4" xfId="5747"/>
    <cellStyle name="=C:\WINNT35\SYSTEM32\COMMAND.COM 11 44 5" xfId="5748"/>
    <cellStyle name="=C:\WINNT35\SYSTEM32\COMMAND.COM 11 45" xfId="5749"/>
    <cellStyle name="=C:\WINNT35\SYSTEM32\COMMAND.COM 11 45 2" xfId="5750"/>
    <cellStyle name="=C:\WINNT35\SYSTEM32\COMMAND.COM 11 45 3" xfId="5751"/>
    <cellStyle name="=C:\WINNT35\SYSTEM32\COMMAND.COM 11 45 4" xfId="5752"/>
    <cellStyle name="=C:\WINNT35\SYSTEM32\COMMAND.COM 11 45 5" xfId="5753"/>
    <cellStyle name="=C:\WINNT35\SYSTEM32\COMMAND.COM 11 46" xfId="5754"/>
    <cellStyle name="=C:\WINNT35\SYSTEM32\COMMAND.COM 11 46 2" xfId="5755"/>
    <cellStyle name="=C:\WINNT35\SYSTEM32\COMMAND.COM 11 46 3" xfId="5756"/>
    <cellStyle name="=C:\WINNT35\SYSTEM32\COMMAND.COM 11 46 4" xfId="5757"/>
    <cellStyle name="=C:\WINNT35\SYSTEM32\COMMAND.COM 11 46 5" xfId="5758"/>
    <cellStyle name="=C:\WINNT35\SYSTEM32\COMMAND.COM 11 47" xfId="5759"/>
    <cellStyle name="=C:\WINNT35\SYSTEM32\COMMAND.COM 11 47 2" xfId="5760"/>
    <cellStyle name="=C:\WINNT35\SYSTEM32\COMMAND.COM 11 47 3" xfId="5761"/>
    <cellStyle name="=C:\WINNT35\SYSTEM32\COMMAND.COM 11 47 4" xfId="5762"/>
    <cellStyle name="=C:\WINNT35\SYSTEM32\COMMAND.COM 11 47 5" xfId="5763"/>
    <cellStyle name="=C:\WINNT35\SYSTEM32\COMMAND.COM 11 48" xfId="5764"/>
    <cellStyle name="=C:\WINNT35\SYSTEM32\COMMAND.COM 11 48 2" xfId="5765"/>
    <cellStyle name="=C:\WINNT35\SYSTEM32\COMMAND.COM 11 48 3" xfId="5766"/>
    <cellStyle name="=C:\WINNT35\SYSTEM32\COMMAND.COM 11 48 4" xfId="5767"/>
    <cellStyle name="=C:\WINNT35\SYSTEM32\COMMAND.COM 11 48 5" xfId="5768"/>
    <cellStyle name="=C:\WINNT35\SYSTEM32\COMMAND.COM 11 49" xfId="5769"/>
    <cellStyle name="=C:\WINNT35\SYSTEM32\COMMAND.COM 11 49 2" xfId="5770"/>
    <cellStyle name="=C:\WINNT35\SYSTEM32\COMMAND.COM 11 49 3" xfId="5771"/>
    <cellStyle name="=C:\WINNT35\SYSTEM32\COMMAND.COM 11 49 4" xfId="5772"/>
    <cellStyle name="=C:\WINNT35\SYSTEM32\COMMAND.COM 11 49 5" xfId="5773"/>
    <cellStyle name="=C:\WINNT35\SYSTEM32\COMMAND.COM 11 5" xfId="5774"/>
    <cellStyle name="=C:\WINNT35\SYSTEM32\COMMAND.COM 11 5 2" xfId="5775"/>
    <cellStyle name="=C:\WINNT35\SYSTEM32\COMMAND.COM 11 5 3" xfId="5776"/>
    <cellStyle name="=C:\WINNT35\SYSTEM32\COMMAND.COM 11 5 4" xfId="5777"/>
    <cellStyle name="=C:\WINNT35\SYSTEM32\COMMAND.COM 11 5 5" xfId="5778"/>
    <cellStyle name="=C:\WINNT35\SYSTEM32\COMMAND.COM 11 50" xfId="5779"/>
    <cellStyle name="=C:\WINNT35\SYSTEM32\COMMAND.COM 11 50 2" xfId="5780"/>
    <cellStyle name="=C:\WINNT35\SYSTEM32\COMMAND.COM 11 50 3" xfId="5781"/>
    <cellStyle name="=C:\WINNT35\SYSTEM32\COMMAND.COM 11 50 4" xfId="5782"/>
    <cellStyle name="=C:\WINNT35\SYSTEM32\COMMAND.COM 11 50 5" xfId="5783"/>
    <cellStyle name="=C:\WINNT35\SYSTEM32\COMMAND.COM 11 51" xfId="5784"/>
    <cellStyle name="=C:\WINNT35\SYSTEM32\COMMAND.COM 11 51 2" xfId="5785"/>
    <cellStyle name="=C:\WINNT35\SYSTEM32\COMMAND.COM 11 51 3" xfId="5786"/>
    <cellStyle name="=C:\WINNT35\SYSTEM32\COMMAND.COM 11 51 4" xfId="5787"/>
    <cellStyle name="=C:\WINNT35\SYSTEM32\COMMAND.COM 11 51 5" xfId="5788"/>
    <cellStyle name="=C:\WINNT35\SYSTEM32\COMMAND.COM 11 52" xfId="5789"/>
    <cellStyle name="=C:\WINNT35\SYSTEM32\COMMAND.COM 11 52 2" xfId="5790"/>
    <cellStyle name="=C:\WINNT35\SYSTEM32\COMMAND.COM 11 52 3" xfId="5791"/>
    <cellStyle name="=C:\WINNT35\SYSTEM32\COMMAND.COM 11 52 4" xfId="5792"/>
    <cellStyle name="=C:\WINNT35\SYSTEM32\COMMAND.COM 11 52 5" xfId="5793"/>
    <cellStyle name="=C:\WINNT35\SYSTEM32\COMMAND.COM 11 53" xfId="5794"/>
    <cellStyle name="=C:\WINNT35\SYSTEM32\COMMAND.COM 11 53 2" xfId="5795"/>
    <cellStyle name="=C:\WINNT35\SYSTEM32\COMMAND.COM 11 53 3" xfId="5796"/>
    <cellStyle name="=C:\WINNT35\SYSTEM32\COMMAND.COM 11 53 4" xfId="5797"/>
    <cellStyle name="=C:\WINNT35\SYSTEM32\COMMAND.COM 11 53 5" xfId="5798"/>
    <cellStyle name="=C:\WINNT35\SYSTEM32\COMMAND.COM 11 54" xfId="5799"/>
    <cellStyle name="=C:\WINNT35\SYSTEM32\COMMAND.COM 11 55" xfId="5800"/>
    <cellStyle name="=C:\WINNT35\SYSTEM32\COMMAND.COM 11 56" xfId="5801"/>
    <cellStyle name="=C:\WINNT35\SYSTEM32\COMMAND.COM 11 57" xfId="5802"/>
    <cellStyle name="=C:\WINNT35\SYSTEM32\COMMAND.COM 11 58" xfId="5803"/>
    <cellStyle name="=C:\WINNT35\SYSTEM32\COMMAND.COM 11 6" xfId="5804"/>
    <cellStyle name="=C:\WINNT35\SYSTEM32\COMMAND.COM 11 6 2" xfId="5805"/>
    <cellStyle name="=C:\WINNT35\SYSTEM32\COMMAND.COM 11 6 3" xfId="5806"/>
    <cellStyle name="=C:\WINNT35\SYSTEM32\COMMAND.COM 11 6 4" xfId="5807"/>
    <cellStyle name="=C:\WINNT35\SYSTEM32\COMMAND.COM 11 6 5" xfId="5808"/>
    <cellStyle name="=C:\WINNT35\SYSTEM32\COMMAND.COM 11 7" xfId="5809"/>
    <cellStyle name="=C:\WINNT35\SYSTEM32\COMMAND.COM 11 7 2" xfId="5810"/>
    <cellStyle name="=C:\WINNT35\SYSTEM32\COMMAND.COM 11 7 3" xfId="5811"/>
    <cellStyle name="=C:\WINNT35\SYSTEM32\COMMAND.COM 11 7 4" xfId="5812"/>
    <cellStyle name="=C:\WINNT35\SYSTEM32\COMMAND.COM 11 7 5" xfId="5813"/>
    <cellStyle name="=C:\WINNT35\SYSTEM32\COMMAND.COM 11 8" xfId="5814"/>
    <cellStyle name="=C:\WINNT35\SYSTEM32\COMMAND.COM 11 8 2" xfId="5815"/>
    <cellStyle name="=C:\WINNT35\SYSTEM32\COMMAND.COM 11 8 3" xfId="5816"/>
    <cellStyle name="=C:\WINNT35\SYSTEM32\COMMAND.COM 11 8 4" xfId="5817"/>
    <cellStyle name="=C:\WINNT35\SYSTEM32\COMMAND.COM 11 8 5" xfId="5818"/>
    <cellStyle name="=C:\WINNT35\SYSTEM32\COMMAND.COM 11 9" xfId="5819"/>
    <cellStyle name="=C:\WINNT35\SYSTEM32\COMMAND.COM 11 9 2" xfId="5820"/>
    <cellStyle name="=C:\WINNT35\SYSTEM32\COMMAND.COM 11 9 3" xfId="5821"/>
    <cellStyle name="=C:\WINNT35\SYSTEM32\COMMAND.COM 11 9 4" xfId="5822"/>
    <cellStyle name="=C:\WINNT35\SYSTEM32\COMMAND.COM 11 9 5" xfId="5823"/>
    <cellStyle name="=C:\WINNT35\SYSTEM32\COMMAND.COM 110" xfId="5824"/>
    <cellStyle name="=C:\WINNT35\SYSTEM32\COMMAND.COM 111" xfId="5825"/>
    <cellStyle name="=C:\WINNT35\SYSTEM32\COMMAND.COM 112" xfId="5826"/>
    <cellStyle name="=C:\WINNT35\SYSTEM32\COMMAND.COM 113" xfId="5827"/>
    <cellStyle name="=C:\WINNT35\SYSTEM32\COMMAND.COM 114" xfId="5828"/>
    <cellStyle name="=C:\WINNT35\SYSTEM32\COMMAND.COM 12" xfId="5829"/>
    <cellStyle name="=C:\WINNT35\SYSTEM32\COMMAND.COM 12 10" xfId="5830"/>
    <cellStyle name="=C:\WINNT35\SYSTEM32\COMMAND.COM 12 10 2" xfId="5831"/>
    <cellStyle name="=C:\WINNT35\SYSTEM32\COMMAND.COM 12 10 3" xfId="5832"/>
    <cellStyle name="=C:\WINNT35\SYSTEM32\COMMAND.COM 12 10 4" xfId="5833"/>
    <cellStyle name="=C:\WINNT35\SYSTEM32\COMMAND.COM 12 10 5" xfId="5834"/>
    <cellStyle name="=C:\WINNT35\SYSTEM32\COMMAND.COM 12 11" xfId="5835"/>
    <cellStyle name="=C:\WINNT35\SYSTEM32\COMMAND.COM 12 11 2" xfId="5836"/>
    <cellStyle name="=C:\WINNT35\SYSTEM32\COMMAND.COM 12 11 3" xfId="5837"/>
    <cellStyle name="=C:\WINNT35\SYSTEM32\COMMAND.COM 12 11 4" xfId="5838"/>
    <cellStyle name="=C:\WINNT35\SYSTEM32\COMMAND.COM 12 11 5" xfId="5839"/>
    <cellStyle name="=C:\WINNT35\SYSTEM32\COMMAND.COM 12 12" xfId="5840"/>
    <cellStyle name="=C:\WINNT35\SYSTEM32\COMMAND.COM 12 12 2" xfId="5841"/>
    <cellStyle name="=C:\WINNT35\SYSTEM32\COMMAND.COM 12 12 3" xfId="5842"/>
    <cellStyle name="=C:\WINNT35\SYSTEM32\COMMAND.COM 12 12 4" xfId="5843"/>
    <cellStyle name="=C:\WINNT35\SYSTEM32\COMMAND.COM 12 12 5" xfId="5844"/>
    <cellStyle name="=C:\WINNT35\SYSTEM32\COMMAND.COM 12 13" xfId="5845"/>
    <cellStyle name="=C:\WINNT35\SYSTEM32\COMMAND.COM 12 13 2" xfId="5846"/>
    <cellStyle name="=C:\WINNT35\SYSTEM32\COMMAND.COM 12 13 3" xfId="5847"/>
    <cellStyle name="=C:\WINNT35\SYSTEM32\COMMAND.COM 12 13 4" xfId="5848"/>
    <cellStyle name="=C:\WINNT35\SYSTEM32\COMMAND.COM 12 13 5" xfId="5849"/>
    <cellStyle name="=C:\WINNT35\SYSTEM32\COMMAND.COM 12 14" xfId="5850"/>
    <cellStyle name="=C:\WINNT35\SYSTEM32\COMMAND.COM 12 14 2" xfId="5851"/>
    <cellStyle name="=C:\WINNT35\SYSTEM32\COMMAND.COM 12 14 3" xfId="5852"/>
    <cellStyle name="=C:\WINNT35\SYSTEM32\COMMAND.COM 12 14 4" xfId="5853"/>
    <cellStyle name="=C:\WINNT35\SYSTEM32\COMMAND.COM 12 14 5" xfId="5854"/>
    <cellStyle name="=C:\WINNT35\SYSTEM32\COMMAND.COM 12 15" xfId="5855"/>
    <cellStyle name="=C:\WINNT35\SYSTEM32\COMMAND.COM 12 15 2" xfId="5856"/>
    <cellStyle name="=C:\WINNT35\SYSTEM32\COMMAND.COM 12 15 3" xfId="5857"/>
    <cellStyle name="=C:\WINNT35\SYSTEM32\COMMAND.COM 12 15 4" xfId="5858"/>
    <cellStyle name="=C:\WINNT35\SYSTEM32\COMMAND.COM 12 15 5" xfId="5859"/>
    <cellStyle name="=C:\WINNT35\SYSTEM32\COMMAND.COM 12 16" xfId="5860"/>
    <cellStyle name="=C:\WINNT35\SYSTEM32\COMMAND.COM 12 16 2" xfId="5861"/>
    <cellStyle name="=C:\WINNT35\SYSTEM32\COMMAND.COM 12 16 3" xfId="5862"/>
    <cellStyle name="=C:\WINNT35\SYSTEM32\COMMAND.COM 12 16 4" xfId="5863"/>
    <cellStyle name="=C:\WINNT35\SYSTEM32\COMMAND.COM 12 16 5" xfId="5864"/>
    <cellStyle name="=C:\WINNT35\SYSTEM32\COMMAND.COM 12 17" xfId="5865"/>
    <cellStyle name="=C:\WINNT35\SYSTEM32\COMMAND.COM 12 17 2" xfId="5866"/>
    <cellStyle name="=C:\WINNT35\SYSTEM32\COMMAND.COM 12 17 3" xfId="5867"/>
    <cellStyle name="=C:\WINNT35\SYSTEM32\COMMAND.COM 12 17 4" xfId="5868"/>
    <cellStyle name="=C:\WINNT35\SYSTEM32\COMMAND.COM 12 17 5" xfId="5869"/>
    <cellStyle name="=C:\WINNT35\SYSTEM32\COMMAND.COM 12 18" xfId="5870"/>
    <cellStyle name="=C:\WINNT35\SYSTEM32\COMMAND.COM 12 18 2" xfId="5871"/>
    <cellStyle name="=C:\WINNT35\SYSTEM32\COMMAND.COM 12 18 3" xfId="5872"/>
    <cellStyle name="=C:\WINNT35\SYSTEM32\COMMAND.COM 12 18 4" xfId="5873"/>
    <cellStyle name="=C:\WINNT35\SYSTEM32\COMMAND.COM 12 18 5" xfId="5874"/>
    <cellStyle name="=C:\WINNT35\SYSTEM32\COMMAND.COM 12 19" xfId="5875"/>
    <cellStyle name="=C:\WINNT35\SYSTEM32\COMMAND.COM 12 19 2" xfId="5876"/>
    <cellStyle name="=C:\WINNT35\SYSTEM32\COMMAND.COM 12 19 3" xfId="5877"/>
    <cellStyle name="=C:\WINNT35\SYSTEM32\COMMAND.COM 12 19 4" xfId="5878"/>
    <cellStyle name="=C:\WINNT35\SYSTEM32\COMMAND.COM 12 19 5" xfId="5879"/>
    <cellStyle name="=C:\WINNT35\SYSTEM32\COMMAND.COM 12 2" xfId="5880"/>
    <cellStyle name="=C:\WINNT35\SYSTEM32\COMMAND.COM 12 2 2" xfId="5881"/>
    <cellStyle name="=C:\WINNT35\SYSTEM32\COMMAND.COM 12 2 3" xfId="5882"/>
    <cellStyle name="=C:\WINNT35\SYSTEM32\COMMAND.COM 12 2 4" xfId="5883"/>
    <cellStyle name="=C:\WINNT35\SYSTEM32\COMMAND.COM 12 2 5" xfId="5884"/>
    <cellStyle name="=C:\WINNT35\SYSTEM32\COMMAND.COM 12 20" xfId="5885"/>
    <cellStyle name="=C:\WINNT35\SYSTEM32\COMMAND.COM 12 20 2" xfId="5886"/>
    <cellStyle name="=C:\WINNT35\SYSTEM32\COMMAND.COM 12 20 3" xfId="5887"/>
    <cellStyle name="=C:\WINNT35\SYSTEM32\COMMAND.COM 12 20 4" xfId="5888"/>
    <cellStyle name="=C:\WINNT35\SYSTEM32\COMMAND.COM 12 20 5" xfId="5889"/>
    <cellStyle name="=C:\WINNT35\SYSTEM32\COMMAND.COM 12 21" xfId="5890"/>
    <cellStyle name="=C:\WINNT35\SYSTEM32\COMMAND.COM 12 21 2" xfId="5891"/>
    <cellStyle name="=C:\WINNT35\SYSTEM32\COMMAND.COM 12 21 3" xfId="5892"/>
    <cellStyle name="=C:\WINNT35\SYSTEM32\COMMAND.COM 12 21 4" xfId="5893"/>
    <cellStyle name="=C:\WINNT35\SYSTEM32\COMMAND.COM 12 21 5" xfId="5894"/>
    <cellStyle name="=C:\WINNT35\SYSTEM32\COMMAND.COM 12 22" xfId="5895"/>
    <cellStyle name="=C:\WINNT35\SYSTEM32\COMMAND.COM 12 22 2" xfId="5896"/>
    <cellStyle name="=C:\WINNT35\SYSTEM32\COMMAND.COM 12 22 3" xfId="5897"/>
    <cellStyle name="=C:\WINNT35\SYSTEM32\COMMAND.COM 12 22 4" xfId="5898"/>
    <cellStyle name="=C:\WINNT35\SYSTEM32\COMMAND.COM 12 22 5" xfId="5899"/>
    <cellStyle name="=C:\WINNT35\SYSTEM32\COMMAND.COM 12 23" xfId="5900"/>
    <cellStyle name="=C:\WINNT35\SYSTEM32\COMMAND.COM 12 23 2" xfId="5901"/>
    <cellStyle name="=C:\WINNT35\SYSTEM32\COMMAND.COM 12 23 3" xfId="5902"/>
    <cellStyle name="=C:\WINNT35\SYSTEM32\COMMAND.COM 12 23 4" xfId="5903"/>
    <cellStyle name="=C:\WINNT35\SYSTEM32\COMMAND.COM 12 23 5" xfId="5904"/>
    <cellStyle name="=C:\WINNT35\SYSTEM32\COMMAND.COM 12 24" xfId="5905"/>
    <cellStyle name="=C:\WINNT35\SYSTEM32\COMMAND.COM 12 24 2" xfId="5906"/>
    <cellStyle name="=C:\WINNT35\SYSTEM32\COMMAND.COM 12 24 3" xfId="5907"/>
    <cellStyle name="=C:\WINNT35\SYSTEM32\COMMAND.COM 12 24 4" xfId="5908"/>
    <cellStyle name="=C:\WINNT35\SYSTEM32\COMMAND.COM 12 24 5" xfId="5909"/>
    <cellStyle name="=C:\WINNT35\SYSTEM32\COMMAND.COM 12 25" xfId="5910"/>
    <cellStyle name="=C:\WINNT35\SYSTEM32\COMMAND.COM 12 25 2" xfId="5911"/>
    <cellStyle name="=C:\WINNT35\SYSTEM32\COMMAND.COM 12 25 3" xfId="5912"/>
    <cellStyle name="=C:\WINNT35\SYSTEM32\COMMAND.COM 12 25 4" xfId="5913"/>
    <cellStyle name="=C:\WINNT35\SYSTEM32\COMMAND.COM 12 25 5" xfId="5914"/>
    <cellStyle name="=C:\WINNT35\SYSTEM32\COMMAND.COM 12 26" xfId="5915"/>
    <cellStyle name="=C:\WINNT35\SYSTEM32\COMMAND.COM 12 26 2" xfId="5916"/>
    <cellStyle name="=C:\WINNT35\SYSTEM32\COMMAND.COM 12 26 3" xfId="5917"/>
    <cellStyle name="=C:\WINNT35\SYSTEM32\COMMAND.COM 12 26 4" xfId="5918"/>
    <cellStyle name="=C:\WINNT35\SYSTEM32\COMMAND.COM 12 26 5" xfId="5919"/>
    <cellStyle name="=C:\WINNT35\SYSTEM32\COMMAND.COM 12 27" xfId="5920"/>
    <cellStyle name="=C:\WINNT35\SYSTEM32\COMMAND.COM 12 27 2" xfId="5921"/>
    <cellStyle name="=C:\WINNT35\SYSTEM32\COMMAND.COM 12 27 3" xfId="5922"/>
    <cellStyle name="=C:\WINNT35\SYSTEM32\COMMAND.COM 12 27 4" xfId="5923"/>
    <cellStyle name="=C:\WINNT35\SYSTEM32\COMMAND.COM 12 27 5" xfId="5924"/>
    <cellStyle name="=C:\WINNT35\SYSTEM32\COMMAND.COM 12 28" xfId="5925"/>
    <cellStyle name="=C:\WINNT35\SYSTEM32\COMMAND.COM 12 28 2" xfId="5926"/>
    <cellStyle name="=C:\WINNT35\SYSTEM32\COMMAND.COM 12 28 3" xfId="5927"/>
    <cellStyle name="=C:\WINNT35\SYSTEM32\COMMAND.COM 12 28 4" xfId="5928"/>
    <cellStyle name="=C:\WINNT35\SYSTEM32\COMMAND.COM 12 28 5" xfId="5929"/>
    <cellStyle name="=C:\WINNT35\SYSTEM32\COMMAND.COM 12 29" xfId="5930"/>
    <cellStyle name="=C:\WINNT35\SYSTEM32\COMMAND.COM 12 29 2" xfId="5931"/>
    <cellStyle name="=C:\WINNT35\SYSTEM32\COMMAND.COM 12 29 3" xfId="5932"/>
    <cellStyle name="=C:\WINNT35\SYSTEM32\COMMAND.COM 12 29 4" xfId="5933"/>
    <cellStyle name="=C:\WINNT35\SYSTEM32\COMMAND.COM 12 29 5" xfId="5934"/>
    <cellStyle name="=C:\WINNT35\SYSTEM32\COMMAND.COM 12 3" xfId="5935"/>
    <cellStyle name="=C:\WINNT35\SYSTEM32\COMMAND.COM 12 3 2" xfId="5936"/>
    <cellStyle name="=C:\WINNT35\SYSTEM32\COMMAND.COM 12 3 3" xfId="5937"/>
    <cellStyle name="=C:\WINNT35\SYSTEM32\COMMAND.COM 12 3 4" xfId="5938"/>
    <cellStyle name="=C:\WINNT35\SYSTEM32\COMMAND.COM 12 3 5" xfId="5939"/>
    <cellStyle name="=C:\WINNT35\SYSTEM32\COMMAND.COM 12 30" xfId="5940"/>
    <cellStyle name="=C:\WINNT35\SYSTEM32\COMMAND.COM 12 30 2" xfId="5941"/>
    <cellStyle name="=C:\WINNT35\SYSTEM32\COMMAND.COM 12 30 3" xfId="5942"/>
    <cellStyle name="=C:\WINNT35\SYSTEM32\COMMAND.COM 12 30 4" xfId="5943"/>
    <cellStyle name="=C:\WINNT35\SYSTEM32\COMMAND.COM 12 30 5" xfId="5944"/>
    <cellStyle name="=C:\WINNT35\SYSTEM32\COMMAND.COM 12 31" xfId="5945"/>
    <cellStyle name="=C:\WINNT35\SYSTEM32\COMMAND.COM 12 31 2" xfId="5946"/>
    <cellStyle name="=C:\WINNT35\SYSTEM32\COMMAND.COM 12 31 3" xfId="5947"/>
    <cellStyle name="=C:\WINNT35\SYSTEM32\COMMAND.COM 12 31 4" xfId="5948"/>
    <cellStyle name="=C:\WINNT35\SYSTEM32\COMMAND.COM 12 31 5" xfId="5949"/>
    <cellStyle name="=C:\WINNT35\SYSTEM32\COMMAND.COM 12 32" xfId="5950"/>
    <cellStyle name="=C:\WINNT35\SYSTEM32\COMMAND.COM 12 32 2" xfId="5951"/>
    <cellStyle name="=C:\WINNT35\SYSTEM32\COMMAND.COM 12 32 3" xfId="5952"/>
    <cellStyle name="=C:\WINNT35\SYSTEM32\COMMAND.COM 12 32 4" xfId="5953"/>
    <cellStyle name="=C:\WINNT35\SYSTEM32\COMMAND.COM 12 32 5" xfId="5954"/>
    <cellStyle name="=C:\WINNT35\SYSTEM32\COMMAND.COM 12 33" xfId="5955"/>
    <cellStyle name="=C:\WINNT35\SYSTEM32\COMMAND.COM 12 33 2" xfId="5956"/>
    <cellStyle name="=C:\WINNT35\SYSTEM32\COMMAND.COM 12 33 3" xfId="5957"/>
    <cellStyle name="=C:\WINNT35\SYSTEM32\COMMAND.COM 12 33 4" xfId="5958"/>
    <cellStyle name="=C:\WINNT35\SYSTEM32\COMMAND.COM 12 33 5" xfId="5959"/>
    <cellStyle name="=C:\WINNT35\SYSTEM32\COMMAND.COM 12 34" xfId="5960"/>
    <cellStyle name="=C:\WINNT35\SYSTEM32\COMMAND.COM 12 34 2" xfId="5961"/>
    <cellStyle name="=C:\WINNT35\SYSTEM32\COMMAND.COM 12 34 3" xfId="5962"/>
    <cellStyle name="=C:\WINNT35\SYSTEM32\COMMAND.COM 12 34 4" xfId="5963"/>
    <cellStyle name="=C:\WINNT35\SYSTEM32\COMMAND.COM 12 34 5" xfId="5964"/>
    <cellStyle name="=C:\WINNT35\SYSTEM32\COMMAND.COM 12 35" xfId="5965"/>
    <cellStyle name="=C:\WINNT35\SYSTEM32\COMMAND.COM 12 35 2" xfId="5966"/>
    <cellStyle name="=C:\WINNT35\SYSTEM32\COMMAND.COM 12 35 3" xfId="5967"/>
    <cellStyle name="=C:\WINNT35\SYSTEM32\COMMAND.COM 12 35 4" xfId="5968"/>
    <cellStyle name="=C:\WINNT35\SYSTEM32\COMMAND.COM 12 35 5" xfId="5969"/>
    <cellStyle name="=C:\WINNT35\SYSTEM32\COMMAND.COM 12 36" xfId="5970"/>
    <cellStyle name="=C:\WINNT35\SYSTEM32\COMMAND.COM 12 36 2" xfId="5971"/>
    <cellStyle name="=C:\WINNT35\SYSTEM32\COMMAND.COM 12 36 3" xfId="5972"/>
    <cellStyle name="=C:\WINNT35\SYSTEM32\COMMAND.COM 12 36 4" xfId="5973"/>
    <cellStyle name="=C:\WINNT35\SYSTEM32\COMMAND.COM 12 36 5" xfId="5974"/>
    <cellStyle name="=C:\WINNT35\SYSTEM32\COMMAND.COM 12 37" xfId="5975"/>
    <cellStyle name="=C:\WINNT35\SYSTEM32\COMMAND.COM 12 37 2" xfId="5976"/>
    <cellStyle name="=C:\WINNT35\SYSTEM32\COMMAND.COM 12 37 3" xfId="5977"/>
    <cellStyle name="=C:\WINNT35\SYSTEM32\COMMAND.COM 12 37 4" xfId="5978"/>
    <cellStyle name="=C:\WINNT35\SYSTEM32\COMMAND.COM 12 37 5" xfId="5979"/>
    <cellStyle name="=C:\WINNT35\SYSTEM32\COMMAND.COM 12 38" xfId="5980"/>
    <cellStyle name="=C:\WINNT35\SYSTEM32\COMMAND.COM 12 38 2" xfId="5981"/>
    <cellStyle name="=C:\WINNT35\SYSTEM32\COMMAND.COM 12 38 3" xfId="5982"/>
    <cellStyle name="=C:\WINNT35\SYSTEM32\COMMAND.COM 12 38 4" xfId="5983"/>
    <cellStyle name="=C:\WINNT35\SYSTEM32\COMMAND.COM 12 38 5" xfId="5984"/>
    <cellStyle name="=C:\WINNT35\SYSTEM32\COMMAND.COM 12 39" xfId="5985"/>
    <cellStyle name="=C:\WINNT35\SYSTEM32\COMMAND.COM 12 39 2" xfId="5986"/>
    <cellStyle name="=C:\WINNT35\SYSTEM32\COMMAND.COM 12 39 3" xfId="5987"/>
    <cellStyle name="=C:\WINNT35\SYSTEM32\COMMAND.COM 12 39 4" xfId="5988"/>
    <cellStyle name="=C:\WINNT35\SYSTEM32\COMMAND.COM 12 39 5" xfId="5989"/>
    <cellStyle name="=C:\WINNT35\SYSTEM32\COMMAND.COM 12 4" xfId="5990"/>
    <cellStyle name="=C:\WINNT35\SYSTEM32\COMMAND.COM 12 4 2" xfId="5991"/>
    <cellStyle name="=C:\WINNT35\SYSTEM32\COMMAND.COM 12 4 3" xfId="5992"/>
    <cellStyle name="=C:\WINNT35\SYSTEM32\COMMAND.COM 12 4 4" xfId="5993"/>
    <cellStyle name="=C:\WINNT35\SYSTEM32\COMMAND.COM 12 4 5" xfId="5994"/>
    <cellStyle name="=C:\WINNT35\SYSTEM32\COMMAND.COM 12 40" xfId="5995"/>
    <cellStyle name="=C:\WINNT35\SYSTEM32\COMMAND.COM 12 40 2" xfId="5996"/>
    <cellStyle name="=C:\WINNT35\SYSTEM32\COMMAND.COM 12 40 3" xfId="5997"/>
    <cellStyle name="=C:\WINNT35\SYSTEM32\COMMAND.COM 12 40 4" xfId="5998"/>
    <cellStyle name="=C:\WINNT35\SYSTEM32\COMMAND.COM 12 40 5" xfId="5999"/>
    <cellStyle name="=C:\WINNT35\SYSTEM32\COMMAND.COM 12 41" xfId="6000"/>
    <cellStyle name="=C:\WINNT35\SYSTEM32\COMMAND.COM 12 41 2" xfId="6001"/>
    <cellStyle name="=C:\WINNT35\SYSTEM32\COMMAND.COM 12 41 3" xfId="6002"/>
    <cellStyle name="=C:\WINNT35\SYSTEM32\COMMAND.COM 12 41 4" xfId="6003"/>
    <cellStyle name="=C:\WINNT35\SYSTEM32\COMMAND.COM 12 41 5" xfId="6004"/>
    <cellStyle name="=C:\WINNT35\SYSTEM32\COMMAND.COM 12 42" xfId="6005"/>
    <cellStyle name="=C:\WINNT35\SYSTEM32\COMMAND.COM 12 42 2" xfId="6006"/>
    <cellStyle name="=C:\WINNT35\SYSTEM32\COMMAND.COM 12 42 3" xfId="6007"/>
    <cellStyle name="=C:\WINNT35\SYSTEM32\COMMAND.COM 12 42 4" xfId="6008"/>
    <cellStyle name="=C:\WINNT35\SYSTEM32\COMMAND.COM 12 42 5" xfId="6009"/>
    <cellStyle name="=C:\WINNT35\SYSTEM32\COMMAND.COM 12 43" xfId="6010"/>
    <cellStyle name="=C:\WINNT35\SYSTEM32\COMMAND.COM 12 43 2" xfId="6011"/>
    <cellStyle name="=C:\WINNT35\SYSTEM32\COMMAND.COM 12 43 3" xfId="6012"/>
    <cellStyle name="=C:\WINNT35\SYSTEM32\COMMAND.COM 12 43 4" xfId="6013"/>
    <cellStyle name="=C:\WINNT35\SYSTEM32\COMMAND.COM 12 43 5" xfId="6014"/>
    <cellStyle name="=C:\WINNT35\SYSTEM32\COMMAND.COM 12 44" xfId="6015"/>
    <cellStyle name="=C:\WINNT35\SYSTEM32\COMMAND.COM 12 44 2" xfId="6016"/>
    <cellStyle name="=C:\WINNT35\SYSTEM32\COMMAND.COM 12 44 3" xfId="6017"/>
    <cellStyle name="=C:\WINNT35\SYSTEM32\COMMAND.COM 12 44 4" xfId="6018"/>
    <cellStyle name="=C:\WINNT35\SYSTEM32\COMMAND.COM 12 44 5" xfId="6019"/>
    <cellStyle name="=C:\WINNT35\SYSTEM32\COMMAND.COM 12 45" xfId="6020"/>
    <cellStyle name="=C:\WINNT35\SYSTEM32\COMMAND.COM 12 45 2" xfId="6021"/>
    <cellStyle name="=C:\WINNT35\SYSTEM32\COMMAND.COM 12 45 3" xfId="6022"/>
    <cellStyle name="=C:\WINNT35\SYSTEM32\COMMAND.COM 12 45 4" xfId="6023"/>
    <cellStyle name="=C:\WINNT35\SYSTEM32\COMMAND.COM 12 45 5" xfId="6024"/>
    <cellStyle name="=C:\WINNT35\SYSTEM32\COMMAND.COM 12 46" xfId="6025"/>
    <cellStyle name="=C:\WINNT35\SYSTEM32\COMMAND.COM 12 46 2" xfId="6026"/>
    <cellStyle name="=C:\WINNT35\SYSTEM32\COMMAND.COM 12 46 3" xfId="6027"/>
    <cellStyle name="=C:\WINNT35\SYSTEM32\COMMAND.COM 12 46 4" xfId="6028"/>
    <cellStyle name="=C:\WINNT35\SYSTEM32\COMMAND.COM 12 46 5" xfId="6029"/>
    <cellStyle name="=C:\WINNT35\SYSTEM32\COMMAND.COM 12 47" xfId="6030"/>
    <cellStyle name="=C:\WINNT35\SYSTEM32\COMMAND.COM 12 47 2" xfId="6031"/>
    <cellStyle name="=C:\WINNT35\SYSTEM32\COMMAND.COM 12 47 3" xfId="6032"/>
    <cellStyle name="=C:\WINNT35\SYSTEM32\COMMAND.COM 12 47 4" xfId="6033"/>
    <cellStyle name="=C:\WINNT35\SYSTEM32\COMMAND.COM 12 47 5" xfId="6034"/>
    <cellStyle name="=C:\WINNT35\SYSTEM32\COMMAND.COM 12 48" xfId="6035"/>
    <cellStyle name="=C:\WINNT35\SYSTEM32\COMMAND.COM 12 48 2" xfId="6036"/>
    <cellStyle name="=C:\WINNT35\SYSTEM32\COMMAND.COM 12 48 3" xfId="6037"/>
    <cellStyle name="=C:\WINNT35\SYSTEM32\COMMAND.COM 12 48 4" xfId="6038"/>
    <cellStyle name="=C:\WINNT35\SYSTEM32\COMMAND.COM 12 48 5" xfId="6039"/>
    <cellStyle name="=C:\WINNT35\SYSTEM32\COMMAND.COM 12 49" xfId="6040"/>
    <cellStyle name="=C:\WINNT35\SYSTEM32\COMMAND.COM 12 49 2" xfId="6041"/>
    <cellStyle name="=C:\WINNT35\SYSTEM32\COMMAND.COM 12 49 3" xfId="6042"/>
    <cellStyle name="=C:\WINNT35\SYSTEM32\COMMAND.COM 12 49 4" xfId="6043"/>
    <cellStyle name="=C:\WINNT35\SYSTEM32\COMMAND.COM 12 49 5" xfId="6044"/>
    <cellStyle name="=C:\WINNT35\SYSTEM32\COMMAND.COM 12 5" xfId="6045"/>
    <cellStyle name="=C:\WINNT35\SYSTEM32\COMMAND.COM 12 5 2" xfId="6046"/>
    <cellStyle name="=C:\WINNT35\SYSTEM32\COMMAND.COM 12 5 3" xfId="6047"/>
    <cellStyle name="=C:\WINNT35\SYSTEM32\COMMAND.COM 12 5 4" xfId="6048"/>
    <cellStyle name="=C:\WINNT35\SYSTEM32\COMMAND.COM 12 5 5" xfId="6049"/>
    <cellStyle name="=C:\WINNT35\SYSTEM32\COMMAND.COM 12 50" xfId="6050"/>
    <cellStyle name="=C:\WINNT35\SYSTEM32\COMMAND.COM 12 50 2" xfId="6051"/>
    <cellStyle name="=C:\WINNT35\SYSTEM32\COMMAND.COM 12 50 3" xfId="6052"/>
    <cellStyle name="=C:\WINNT35\SYSTEM32\COMMAND.COM 12 50 4" xfId="6053"/>
    <cellStyle name="=C:\WINNT35\SYSTEM32\COMMAND.COM 12 50 5" xfId="6054"/>
    <cellStyle name="=C:\WINNT35\SYSTEM32\COMMAND.COM 12 51" xfId="6055"/>
    <cellStyle name="=C:\WINNT35\SYSTEM32\COMMAND.COM 12 51 2" xfId="6056"/>
    <cellStyle name="=C:\WINNT35\SYSTEM32\COMMAND.COM 12 51 3" xfId="6057"/>
    <cellStyle name="=C:\WINNT35\SYSTEM32\COMMAND.COM 12 51 4" xfId="6058"/>
    <cellStyle name="=C:\WINNT35\SYSTEM32\COMMAND.COM 12 51 5" xfId="6059"/>
    <cellStyle name="=C:\WINNT35\SYSTEM32\COMMAND.COM 12 52" xfId="6060"/>
    <cellStyle name="=C:\WINNT35\SYSTEM32\COMMAND.COM 12 52 2" xfId="6061"/>
    <cellStyle name="=C:\WINNT35\SYSTEM32\COMMAND.COM 12 52 3" xfId="6062"/>
    <cellStyle name="=C:\WINNT35\SYSTEM32\COMMAND.COM 12 52 4" xfId="6063"/>
    <cellStyle name="=C:\WINNT35\SYSTEM32\COMMAND.COM 12 52 5" xfId="6064"/>
    <cellStyle name="=C:\WINNT35\SYSTEM32\COMMAND.COM 12 53" xfId="6065"/>
    <cellStyle name="=C:\WINNT35\SYSTEM32\COMMAND.COM 12 53 2" xfId="6066"/>
    <cellStyle name="=C:\WINNT35\SYSTEM32\COMMAND.COM 12 53 3" xfId="6067"/>
    <cellStyle name="=C:\WINNT35\SYSTEM32\COMMAND.COM 12 53 4" xfId="6068"/>
    <cellStyle name="=C:\WINNT35\SYSTEM32\COMMAND.COM 12 53 5" xfId="6069"/>
    <cellStyle name="=C:\WINNT35\SYSTEM32\COMMAND.COM 12 54" xfId="6070"/>
    <cellStyle name="=C:\WINNT35\SYSTEM32\COMMAND.COM 12 55" xfId="6071"/>
    <cellStyle name="=C:\WINNT35\SYSTEM32\COMMAND.COM 12 56" xfId="6072"/>
    <cellStyle name="=C:\WINNT35\SYSTEM32\COMMAND.COM 12 57" xfId="6073"/>
    <cellStyle name="=C:\WINNT35\SYSTEM32\COMMAND.COM 12 58" xfId="6074"/>
    <cellStyle name="=C:\WINNT35\SYSTEM32\COMMAND.COM 12 6" xfId="6075"/>
    <cellStyle name="=C:\WINNT35\SYSTEM32\COMMAND.COM 12 6 2" xfId="6076"/>
    <cellStyle name="=C:\WINNT35\SYSTEM32\COMMAND.COM 12 6 3" xfId="6077"/>
    <cellStyle name="=C:\WINNT35\SYSTEM32\COMMAND.COM 12 6 4" xfId="6078"/>
    <cellStyle name="=C:\WINNT35\SYSTEM32\COMMAND.COM 12 6 5" xfId="6079"/>
    <cellStyle name="=C:\WINNT35\SYSTEM32\COMMAND.COM 12 7" xfId="6080"/>
    <cellStyle name="=C:\WINNT35\SYSTEM32\COMMAND.COM 12 7 2" xfId="6081"/>
    <cellStyle name="=C:\WINNT35\SYSTEM32\COMMAND.COM 12 7 3" xfId="6082"/>
    <cellStyle name="=C:\WINNT35\SYSTEM32\COMMAND.COM 12 7 4" xfId="6083"/>
    <cellStyle name="=C:\WINNT35\SYSTEM32\COMMAND.COM 12 7 5" xfId="6084"/>
    <cellStyle name="=C:\WINNT35\SYSTEM32\COMMAND.COM 12 8" xfId="6085"/>
    <cellStyle name="=C:\WINNT35\SYSTEM32\COMMAND.COM 12 8 2" xfId="6086"/>
    <cellStyle name="=C:\WINNT35\SYSTEM32\COMMAND.COM 12 8 3" xfId="6087"/>
    <cellStyle name="=C:\WINNT35\SYSTEM32\COMMAND.COM 12 8 4" xfId="6088"/>
    <cellStyle name="=C:\WINNT35\SYSTEM32\COMMAND.COM 12 8 5" xfId="6089"/>
    <cellStyle name="=C:\WINNT35\SYSTEM32\COMMAND.COM 12 9" xfId="6090"/>
    <cellStyle name="=C:\WINNT35\SYSTEM32\COMMAND.COM 12 9 2" xfId="6091"/>
    <cellStyle name="=C:\WINNT35\SYSTEM32\COMMAND.COM 12 9 3" xfId="6092"/>
    <cellStyle name="=C:\WINNT35\SYSTEM32\COMMAND.COM 12 9 4" xfId="6093"/>
    <cellStyle name="=C:\WINNT35\SYSTEM32\COMMAND.COM 12 9 5" xfId="6094"/>
    <cellStyle name="=C:\WINNT35\SYSTEM32\COMMAND.COM 121" xfId="43395"/>
    <cellStyle name="=C:\WINNT35\SYSTEM32\COMMAND.COM 13" xfId="6095"/>
    <cellStyle name="=C:\WINNT35\SYSTEM32\COMMAND.COM 13 10" xfId="6096"/>
    <cellStyle name="=C:\WINNT35\SYSTEM32\COMMAND.COM 13 10 2" xfId="6097"/>
    <cellStyle name="=C:\WINNT35\SYSTEM32\COMMAND.COM 13 10 3" xfId="6098"/>
    <cellStyle name="=C:\WINNT35\SYSTEM32\COMMAND.COM 13 10 4" xfId="6099"/>
    <cellStyle name="=C:\WINNT35\SYSTEM32\COMMAND.COM 13 10 5" xfId="6100"/>
    <cellStyle name="=C:\WINNT35\SYSTEM32\COMMAND.COM 13 11" xfId="6101"/>
    <cellStyle name="=C:\WINNT35\SYSTEM32\COMMAND.COM 13 11 2" xfId="6102"/>
    <cellStyle name="=C:\WINNT35\SYSTEM32\COMMAND.COM 13 11 3" xfId="6103"/>
    <cellStyle name="=C:\WINNT35\SYSTEM32\COMMAND.COM 13 11 4" xfId="6104"/>
    <cellStyle name="=C:\WINNT35\SYSTEM32\COMMAND.COM 13 11 5" xfId="6105"/>
    <cellStyle name="=C:\WINNT35\SYSTEM32\COMMAND.COM 13 12" xfId="6106"/>
    <cellStyle name="=C:\WINNT35\SYSTEM32\COMMAND.COM 13 12 2" xfId="6107"/>
    <cellStyle name="=C:\WINNT35\SYSTEM32\COMMAND.COM 13 12 3" xfId="6108"/>
    <cellStyle name="=C:\WINNT35\SYSTEM32\COMMAND.COM 13 12 4" xfId="6109"/>
    <cellStyle name="=C:\WINNT35\SYSTEM32\COMMAND.COM 13 12 5" xfId="6110"/>
    <cellStyle name="=C:\WINNT35\SYSTEM32\COMMAND.COM 13 13" xfId="6111"/>
    <cellStyle name="=C:\WINNT35\SYSTEM32\COMMAND.COM 13 13 2" xfId="6112"/>
    <cellStyle name="=C:\WINNT35\SYSTEM32\COMMAND.COM 13 13 3" xfId="6113"/>
    <cellStyle name="=C:\WINNT35\SYSTEM32\COMMAND.COM 13 13 4" xfId="6114"/>
    <cellStyle name="=C:\WINNT35\SYSTEM32\COMMAND.COM 13 13 5" xfId="6115"/>
    <cellStyle name="=C:\WINNT35\SYSTEM32\COMMAND.COM 13 14" xfId="6116"/>
    <cellStyle name="=C:\WINNT35\SYSTEM32\COMMAND.COM 13 14 2" xfId="6117"/>
    <cellStyle name="=C:\WINNT35\SYSTEM32\COMMAND.COM 13 14 3" xfId="6118"/>
    <cellStyle name="=C:\WINNT35\SYSTEM32\COMMAND.COM 13 14 4" xfId="6119"/>
    <cellStyle name="=C:\WINNT35\SYSTEM32\COMMAND.COM 13 14 5" xfId="6120"/>
    <cellStyle name="=C:\WINNT35\SYSTEM32\COMMAND.COM 13 15" xfId="6121"/>
    <cellStyle name="=C:\WINNT35\SYSTEM32\COMMAND.COM 13 15 2" xfId="6122"/>
    <cellStyle name="=C:\WINNT35\SYSTEM32\COMMAND.COM 13 15 3" xfId="6123"/>
    <cellStyle name="=C:\WINNT35\SYSTEM32\COMMAND.COM 13 15 4" xfId="6124"/>
    <cellStyle name="=C:\WINNT35\SYSTEM32\COMMAND.COM 13 15 5" xfId="6125"/>
    <cellStyle name="=C:\WINNT35\SYSTEM32\COMMAND.COM 13 16" xfId="6126"/>
    <cellStyle name="=C:\WINNT35\SYSTEM32\COMMAND.COM 13 16 2" xfId="6127"/>
    <cellStyle name="=C:\WINNT35\SYSTEM32\COMMAND.COM 13 16 3" xfId="6128"/>
    <cellStyle name="=C:\WINNT35\SYSTEM32\COMMAND.COM 13 16 4" xfId="6129"/>
    <cellStyle name="=C:\WINNT35\SYSTEM32\COMMAND.COM 13 16 5" xfId="6130"/>
    <cellStyle name="=C:\WINNT35\SYSTEM32\COMMAND.COM 13 17" xfId="6131"/>
    <cellStyle name="=C:\WINNT35\SYSTEM32\COMMAND.COM 13 17 2" xfId="6132"/>
    <cellStyle name="=C:\WINNT35\SYSTEM32\COMMAND.COM 13 17 3" xfId="6133"/>
    <cellStyle name="=C:\WINNT35\SYSTEM32\COMMAND.COM 13 17 4" xfId="6134"/>
    <cellStyle name="=C:\WINNT35\SYSTEM32\COMMAND.COM 13 17 5" xfId="6135"/>
    <cellStyle name="=C:\WINNT35\SYSTEM32\COMMAND.COM 13 18" xfId="6136"/>
    <cellStyle name="=C:\WINNT35\SYSTEM32\COMMAND.COM 13 18 2" xfId="6137"/>
    <cellStyle name="=C:\WINNT35\SYSTEM32\COMMAND.COM 13 18 3" xfId="6138"/>
    <cellStyle name="=C:\WINNT35\SYSTEM32\COMMAND.COM 13 18 4" xfId="6139"/>
    <cellStyle name="=C:\WINNT35\SYSTEM32\COMMAND.COM 13 18 5" xfId="6140"/>
    <cellStyle name="=C:\WINNT35\SYSTEM32\COMMAND.COM 13 19" xfId="6141"/>
    <cellStyle name="=C:\WINNT35\SYSTEM32\COMMAND.COM 13 19 2" xfId="6142"/>
    <cellStyle name="=C:\WINNT35\SYSTEM32\COMMAND.COM 13 19 3" xfId="6143"/>
    <cellStyle name="=C:\WINNT35\SYSTEM32\COMMAND.COM 13 19 4" xfId="6144"/>
    <cellStyle name="=C:\WINNT35\SYSTEM32\COMMAND.COM 13 19 5" xfId="6145"/>
    <cellStyle name="=C:\WINNT35\SYSTEM32\COMMAND.COM 13 2" xfId="6146"/>
    <cellStyle name="=C:\WINNT35\SYSTEM32\COMMAND.COM 13 2 2" xfId="6147"/>
    <cellStyle name="=C:\WINNT35\SYSTEM32\COMMAND.COM 13 2 3" xfId="6148"/>
    <cellStyle name="=C:\WINNT35\SYSTEM32\COMMAND.COM 13 2 4" xfId="6149"/>
    <cellStyle name="=C:\WINNT35\SYSTEM32\COMMAND.COM 13 2 5" xfId="6150"/>
    <cellStyle name="=C:\WINNT35\SYSTEM32\COMMAND.COM 13 20" xfId="6151"/>
    <cellStyle name="=C:\WINNT35\SYSTEM32\COMMAND.COM 13 20 2" xfId="6152"/>
    <cellStyle name="=C:\WINNT35\SYSTEM32\COMMAND.COM 13 20 3" xfId="6153"/>
    <cellStyle name="=C:\WINNT35\SYSTEM32\COMMAND.COM 13 20 4" xfId="6154"/>
    <cellStyle name="=C:\WINNT35\SYSTEM32\COMMAND.COM 13 20 5" xfId="6155"/>
    <cellStyle name="=C:\WINNT35\SYSTEM32\COMMAND.COM 13 21" xfId="6156"/>
    <cellStyle name="=C:\WINNT35\SYSTEM32\COMMAND.COM 13 21 2" xfId="6157"/>
    <cellStyle name="=C:\WINNT35\SYSTEM32\COMMAND.COM 13 21 3" xfId="6158"/>
    <cellStyle name="=C:\WINNT35\SYSTEM32\COMMAND.COM 13 21 4" xfId="6159"/>
    <cellStyle name="=C:\WINNT35\SYSTEM32\COMMAND.COM 13 21 5" xfId="6160"/>
    <cellStyle name="=C:\WINNT35\SYSTEM32\COMMAND.COM 13 22" xfId="6161"/>
    <cellStyle name="=C:\WINNT35\SYSTEM32\COMMAND.COM 13 22 2" xfId="6162"/>
    <cellStyle name="=C:\WINNT35\SYSTEM32\COMMAND.COM 13 22 3" xfId="6163"/>
    <cellStyle name="=C:\WINNT35\SYSTEM32\COMMAND.COM 13 22 4" xfId="6164"/>
    <cellStyle name="=C:\WINNT35\SYSTEM32\COMMAND.COM 13 22 5" xfId="6165"/>
    <cellStyle name="=C:\WINNT35\SYSTEM32\COMMAND.COM 13 23" xfId="6166"/>
    <cellStyle name="=C:\WINNT35\SYSTEM32\COMMAND.COM 13 23 2" xfId="6167"/>
    <cellStyle name="=C:\WINNT35\SYSTEM32\COMMAND.COM 13 23 3" xfId="6168"/>
    <cellStyle name="=C:\WINNT35\SYSTEM32\COMMAND.COM 13 23 4" xfId="6169"/>
    <cellStyle name="=C:\WINNT35\SYSTEM32\COMMAND.COM 13 23 5" xfId="6170"/>
    <cellStyle name="=C:\WINNT35\SYSTEM32\COMMAND.COM 13 24" xfId="6171"/>
    <cellStyle name="=C:\WINNT35\SYSTEM32\COMMAND.COM 13 24 2" xfId="6172"/>
    <cellStyle name="=C:\WINNT35\SYSTEM32\COMMAND.COM 13 24 3" xfId="6173"/>
    <cellStyle name="=C:\WINNT35\SYSTEM32\COMMAND.COM 13 24 4" xfId="6174"/>
    <cellStyle name="=C:\WINNT35\SYSTEM32\COMMAND.COM 13 24 5" xfId="6175"/>
    <cellStyle name="=C:\WINNT35\SYSTEM32\COMMAND.COM 13 25" xfId="6176"/>
    <cellStyle name="=C:\WINNT35\SYSTEM32\COMMAND.COM 13 25 2" xfId="6177"/>
    <cellStyle name="=C:\WINNT35\SYSTEM32\COMMAND.COM 13 25 3" xfId="6178"/>
    <cellStyle name="=C:\WINNT35\SYSTEM32\COMMAND.COM 13 25 4" xfId="6179"/>
    <cellStyle name="=C:\WINNT35\SYSTEM32\COMMAND.COM 13 25 5" xfId="6180"/>
    <cellStyle name="=C:\WINNT35\SYSTEM32\COMMAND.COM 13 26" xfId="6181"/>
    <cellStyle name="=C:\WINNT35\SYSTEM32\COMMAND.COM 13 26 2" xfId="6182"/>
    <cellStyle name="=C:\WINNT35\SYSTEM32\COMMAND.COM 13 26 3" xfId="6183"/>
    <cellStyle name="=C:\WINNT35\SYSTEM32\COMMAND.COM 13 26 4" xfId="6184"/>
    <cellStyle name="=C:\WINNT35\SYSTEM32\COMMAND.COM 13 26 5" xfId="6185"/>
    <cellStyle name="=C:\WINNT35\SYSTEM32\COMMAND.COM 13 27" xfId="6186"/>
    <cellStyle name="=C:\WINNT35\SYSTEM32\COMMAND.COM 13 27 2" xfId="6187"/>
    <cellStyle name="=C:\WINNT35\SYSTEM32\COMMAND.COM 13 27 3" xfId="6188"/>
    <cellStyle name="=C:\WINNT35\SYSTEM32\COMMAND.COM 13 27 4" xfId="6189"/>
    <cellStyle name="=C:\WINNT35\SYSTEM32\COMMAND.COM 13 27 5" xfId="6190"/>
    <cellStyle name="=C:\WINNT35\SYSTEM32\COMMAND.COM 13 28" xfId="6191"/>
    <cellStyle name="=C:\WINNT35\SYSTEM32\COMMAND.COM 13 28 2" xfId="6192"/>
    <cellStyle name="=C:\WINNT35\SYSTEM32\COMMAND.COM 13 28 3" xfId="6193"/>
    <cellStyle name="=C:\WINNT35\SYSTEM32\COMMAND.COM 13 28 4" xfId="6194"/>
    <cellStyle name="=C:\WINNT35\SYSTEM32\COMMAND.COM 13 28 5" xfId="6195"/>
    <cellStyle name="=C:\WINNT35\SYSTEM32\COMMAND.COM 13 29" xfId="6196"/>
    <cellStyle name="=C:\WINNT35\SYSTEM32\COMMAND.COM 13 29 2" xfId="6197"/>
    <cellStyle name="=C:\WINNT35\SYSTEM32\COMMAND.COM 13 29 3" xfId="6198"/>
    <cellStyle name="=C:\WINNT35\SYSTEM32\COMMAND.COM 13 29 4" xfId="6199"/>
    <cellStyle name="=C:\WINNT35\SYSTEM32\COMMAND.COM 13 29 5" xfId="6200"/>
    <cellStyle name="=C:\WINNT35\SYSTEM32\COMMAND.COM 13 3" xfId="6201"/>
    <cellStyle name="=C:\WINNT35\SYSTEM32\COMMAND.COM 13 3 2" xfId="6202"/>
    <cellStyle name="=C:\WINNT35\SYSTEM32\COMMAND.COM 13 3 3" xfId="6203"/>
    <cellStyle name="=C:\WINNT35\SYSTEM32\COMMAND.COM 13 3 4" xfId="6204"/>
    <cellStyle name="=C:\WINNT35\SYSTEM32\COMMAND.COM 13 3 5" xfId="6205"/>
    <cellStyle name="=C:\WINNT35\SYSTEM32\COMMAND.COM 13 30" xfId="6206"/>
    <cellStyle name="=C:\WINNT35\SYSTEM32\COMMAND.COM 13 30 2" xfId="6207"/>
    <cellStyle name="=C:\WINNT35\SYSTEM32\COMMAND.COM 13 30 3" xfId="6208"/>
    <cellStyle name="=C:\WINNT35\SYSTEM32\COMMAND.COM 13 30 4" xfId="6209"/>
    <cellStyle name="=C:\WINNT35\SYSTEM32\COMMAND.COM 13 30 5" xfId="6210"/>
    <cellStyle name="=C:\WINNT35\SYSTEM32\COMMAND.COM 13 31" xfId="6211"/>
    <cellStyle name="=C:\WINNT35\SYSTEM32\COMMAND.COM 13 31 2" xfId="6212"/>
    <cellStyle name="=C:\WINNT35\SYSTEM32\COMMAND.COM 13 31 3" xfId="6213"/>
    <cellStyle name="=C:\WINNT35\SYSTEM32\COMMAND.COM 13 31 4" xfId="6214"/>
    <cellStyle name="=C:\WINNT35\SYSTEM32\COMMAND.COM 13 31 5" xfId="6215"/>
    <cellStyle name="=C:\WINNT35\SYSTEM32\COMMAND.COM 13 32" xfId="6216"/>
    <cellStyle name="=C:\WINNT35\SYSTEM32\COMMAND.COM 13 32 2" xfId="6217"/>
    <cellStyle name="=C:\WINNT35\SYSTEM32\COMMAND.COM 13 32 3" xfId="6218"/>
    <cellStyle name="=C:\WINNT35\SYSTEM32\COMMAND.COM 13 32 4" xfId="6219"/>
    <cellStyle name="=C:\WINNT35\SYSTEM32\COMMAND.COM 13 32 5" xfId="6220"/>
    <cellStyle name="=C:\WINNT35\SYSTEM32\COMMAND.COM 13 33" xfId="6221"/>
    <cellStyle name="=C:\WINNT35\SYSTEM32\COMMAND.COM 13 33 2" xfId="6222"/>
    <cellStyle name="=C:\WINNT35\SYSTEM32\COMMAND.COM 13 33 3" xfId="6223"/>
    <cellStyle name="=C:\WINNT35\SYSTEM32\COMMAND.COM 13 33 4" xfId="6224"/>
    <cellStyle name="=C:\WINNT35\SYSTEM32\COMMAND.COM 13 33 5" xfId="6225"/>
    <cellStyle name="=C:\WINNT35\SYSTEM32\COMMAND.COM 13 34" xfId="6226"/>
    <cellStyle name="=C:\WINNT35\SYSTEM32\COMMAND.COM 13 34 2" xfId="6227"/>
    <cellStyle name="=C:\WINNT35\SYSTEM32\COMMAND.COM 13 34 3" xfId="6228"/>
    <cellStyle name="=C:\WINNT35\SYSTEM32\COMMAND.COM 13 34 4" xfId="6229"/>
    <cellStyle name="=C:\WINNT35\SYSTEM32\COMMAND.COM 13 34 5" xfId="6230"/>
    <cellStyle name="=C:\WINNT35\SYSTEM32\COMMAND.COM 13 35" xfId="6231"/>
    <cellStyle name="=C:\WINNT35\SYSTEM32\COMMAND.COM 13 35 2" xfId="6232"/>
    <cellStyle name="=C:\WINNT35\SYSTEM32\COMMAND.COM 13 35 3" xfId="6233"/>
    <cellStyle name="=C:\WINNT35\SYSTEM32\COMMAND.COM 13 35 4" xfId="6234"/>
    <cellStyle name="=C:\WINNT35\SYSTEM32\COMMAND.COM 13 35 5" xfId="6235"/>
    <cellStyle name="=C:\WINNT35\SYSTEM32\COMMAND.COM 13 36" xfId="6236"/>
    <cellStyle name="=C:\WINNT35\SYSTEM32\COMMAND.COM 13 36 2" xfId="6237"/>
    <cellStyle name="=C:\WINNT35\SYSTEM32\COMMAND.COM 13 36 3" xfId="6238"/>
    <cellStyle name="=C:\WINNT35\SYSTEM32\COMMAND.COM 13 36 4" xfId="6239"/>
    <cellStyle name="=C:\WINNT35\SYSTEM32\COMMAND.COM 13 36 5" xfId="6240"/>
    <cellStyle name="=C:\WINNT35\SYSTEM32\COMMAND.COM 13 37" xfId="6241"/>
    <cellStyle name="=C:\WINNT35\SYSTEM32\COMMAND.COM 13 37 2" xfId="6242"/>
    <cellStyle name="=C:\WINNT35\SYSTEM32\COMMAND.COM 13 37 3" xfId="6243"/>
    <cellStyle name="=C:\WINNT35\SYSTEM32\COMMAND.COM 13 37 4" xfId="6244"/>
    <cellStyle name="=C:\WINNT35\SYSTEM32\COMMAND.COM 13 37 5" xfId="6245"/>
    <cellStyle name="=C:\WINNT35\SYSTEM32\COMMAND.COM 13 38" xfId="6246"/>
    <cellStyle name="=C:\WINNT35\SYSTEM32\COMMAND.COM 13 38 2" xfId="6247"/>
    <cellStyle name="=C:\WINNT35\SYSTEM32\COMMAND.COM 13 38 3" xfId="6248"/>
    <cellStyle name="=C:\WINNT35\SYSTEM32\COMMAND.COM 13 38 4" xfId="6249"/>
    <cellStyle name="=C:\WINNT35\SYSTEM32\COMMAND.COM 13 38 5" xfId="6250"/>
    <cellStyle name="=C:\WINNT35\SYSTEM32\COMMAND.COM 13 39" xfId="6251"/>
    <cellStyle name="=C:\WINNT35\SYSTEM32\COMMAND.COM 13 39 2" xfId="6252"/>
    <cellStyle name="=C:\WINNT35\SYSTEM32\COMMAND.COM 13 39 3" xfId="6253"/>
    <cellStyle name="=C:\WINNT35\SYSTEM32\COMMAND.COM 13 39 4" xfId="6254"/>
    <cellStyle name="=C:\WINNT35\SYSTEM32\COMMAND.COM 13 39 5" xfId="6255"/>
    <cellStyle name="=C:\WINNT35\SYSTEM32\COMMAND.COM 13 4" xfId="6256"/>
    <cellStyle name="=C:\WINNT35\SYSTEM32\COMMAND.COM 13 4 2" xfId="6257"/>
    <cellStyle name="=C:\WINNT35\SYSTEM32\COMMAND.COM 13 4 3" xfId="6258"/>
    <cellStyle name="=C:\WINNT35\SYSTEM32\COMMAND.COM 13 4 4" xfId="6259"/>
    <cellStyle name="=C:\WINNT35\SYSTEM32\COMMAND.COM 13 4 5" xfId="6260"/>
    <cellStyle name="=C:\WINNT35\SYSTEM32\COMMAND.COM 13 40" xfId="6261"/>
    <cellStyle name="=C:\WINNT35\SYSTEM32\COMMAND.COM 13 40 2" xfId="6262"/>
    <cellStyle name="=C:\WINNT35\SYSTEM32\COMMAND.COM 13 40 3" xfId="6263"/>
    <cellStyle name="=C:\WINNT35\SYSTEM32\COMMAND.COM 13 40 4" xfId="6264"/>
    <cellStyle name="=C:\WINNT35\SYSTEM32\COMMAND.COM 13 40 5" xfId="6265"/>
    <cellStyle name="=C:\WINNT35\SYSTEM32\COMMAND.COM 13 41" xfId="6266"/>
    <cellStyle name="=C:\WINNT35\SYSTEM32\COMMAND.COM 13 41 2" xfId="6267"/>
    <cellStyle name="=C:\WINNT35\SYSTEM32\COMMAND.COM 13 41 3" xfId="6268"/>
    <cellStyle name="=C:\WINNT35\SYSTEM32\COMMAND.COM 13 41 4" xfId="6269"/>
    <cellStyle name="=C:\WINNT35\SYSTEM32\COMMAND.COM 13 41 5" xfId="6270"/>
    <cellStyle name="=C:\WINNT35\SYSTEM32\COMMAND.COM 13 42" xfId="6271"/>
    <cellStyle name="=C:\WINNT35\SYSTEM32\COMMAND.COM 13 42 2" xfId="6272"/>
    <cellStyle name="=C:\WINNT35\SYSTEM32\COMMAND.COM 13 42 3" xfId="6273"/>
    <cellStyle name="=C:\WINNT35\SYSTEM32\COMMAND.COM 13 42 4" xfId="6274"/>
    <cellStyle name="=C:\WINNT35\SYSTEM32\COMMAND.COM 13 42 5" xfId="6275"/>
    <cellStyle name="=C:\WINNT35\SYSTEM32\COMMAND.COM 13 43" xfId="6276"/>
    <cellStyle name="=C:\WINNT35\SYSTEM32\COMMAND.COM 13 43 2" xfId="6277"/>
    <cellStyle name="=C:\WINNT35\SYSTEM32\COMMAND.COM 13 43 3" xfId="6278"/>
    <cellStyle name="=C:\WINNT35\SYSTEM32\COMMAND.COM 13 43 4" xfId="6279"/>
    <cellStyle name="=C:\WINNT35\SYSTEM32\COMMAND.COM 13 43 5" xfId="6280"/>
    <cellStyle name="=C:\WINNT35\SYSTEM32\COMMAND.COM 13 44" xfId="6281"/>
    <cellStyle name="=C:\WINNT35\SYSTEM32\COMMAND.COM 13 44 2" xfId="6282"/>
    <cellStyle name="=C:\WINNT35\SYSTEM32\COMMAND.COM 13 44 3" xfId="6283"/>
    <cellStyle name="=C:\WINNT35\SYSTEM32\COMMAND.COM 13 44 4" xfId="6284"/>
    <cellStyle name="=C:\WINNT35\SYSTEM32\COMMAND.COM 13 44 5" xfId="6285"/>
    <cellStyle name="=C:\WINNT35\SYSTEM32\COMMAND.COM 13 45" xfId="6286"/>
    <cellStyle name="=C:\WINNT35\SYSTEM32\COMMAND.COM 13 45 2" xfId="6287"/>
    <cellStyle name="=C:\WINNT35\SYSTEM32\COMMAND.COM 13 45 3" xfId="6288"/>
    <cellStyle name="=C:\WINNT35\SYSTEM32\COMMAND.COM 13 45 4" xfId="6289"/>
    <cellStyle name="=C:\WINNT35\SYSTEM32\COMMAND.COM 13 45 5" xfId="6290"/>
    <cellStyle name="=C:\WINNT35\SYSTEM32\COMMAND.COM 13 46" xfId="6291"/>
    <cellStyle name="=C:\WINNT35\SYSTEM32\COMMAND.COM 13 46 2" xfId="6292"/>
    <cellStyle name="=C:\WINNT35\SYSTEM32\COMMAND.COM 13 46 3" xfId="6293"/>
    <cellStyle name="=C:\WINNT35\SYSTEM32\COMMAND.COM 13 46 4" xfId="6294"/>
    <cellStyle name="=C:\WINNT35\SYSTEM32\COMMAND.COM 13 46 5" xfId="6295"/>
    <cellStyle name="=C:\WINNT35\SYSTEM32\COMMAND.COM 13 47" xfId="6296"/>
    <cellStyle name="=C:\WINNT35\SYSTEM32\COMMAND.COM 13 47 2" xfId="6297"/>
    <cellStyle name="=C:\WINNT35\SYSTEM32\COMMAND.COM 13 47 3" xfId="6298"/>
    <cellStyle name="=C:\WINNT35\SYSTEM32\COMMAND.COM 13 47 4" xfId="6299"/>
    <cellStyle name="=C:\WINNT35\SYSTEM32\COMMAND.COM 13 47 5" xfId="6300"/>
    <cellStyle name="=C:\WINNT35\SYSTEM32\COMMAND.COM 13 48" xfId="6301"/>
    <cellStyle name="=C:\WINNT35\SYSTEM32\COMMAND.COM 13 48 2" xfId="6302"/>
    <cellStyle name="=C:\WINNT35\SYSTEM32\COMMAND.COM 13 48 3" xfId="6303"/>
    <cellStyle name="=C:\WINNT35\SYSTEM32\COMMAND.COM 13 48 4" xfId="6304"/>
    <cellStyle name="=C:\WINNT35\SYSTEM32\COMMAND.COM 13 48 5" xfId="6305"/>
    <cellStyle name="=C:\WINNT35\SYSTEM32\COMMAND.COM 13 49" xfId="6306"/>
    <cellStyle name="=C:\WINNT35\SYSTEM32\COMMAND.COM 13 49 2" xfId="6307"/>
    <cellStyle name="=C:\WINNT35\SYSTEM32\COMMAND.COM 13 49 3" xfId="6308"/>
    <cellStyle name="=C:\WINNT35\SYSTEM32\COMMAND.COM 13 49 4" xfId="6309"/>
    <cellStyle name="=C:\WINNT35\SYSTEM32\COMMAND.COM 13 49 5" xfId="6310"/>
    <cellStyle name="=C:\WINNT35\SYSTEM32\COMMAND.COM 13 5" xfId="6311"/>
    <cellStyle name="=C:\WINNT35\SYSTEM32\COMMAND.COM 13 5 2" xfId="6312"/>
    <cellStyle name="=C:\WINNT35\SYSTEM32\COMMAND.COM 13 5 3" xfId="6313"/>
    <cellStyle name="=C:\WINNT35\SYSTEM32\COMMAND.COM 13 5 4" xfId="6314"/>
    <cellStyle name="=C:\WINNT35\SYSTEM32\COMMAND.COM 13 5 5" xfId="6315"/>
    <cellStyle name="=C:\WINNT35\SYSTEM32\COMMAND.COM 13 50" xfId="6316"/>
    <cellStyle name="=C:\WINNT35\SYSTEM32\COMMAND.COM 13 50 2" xfId="6317"/>
    <cellStyle name="=C:\WINNT35\SYSTEM32\COMMAND.COM 13 50 3" xfId="6318"/>
    <cellStyle name="=C:\WINNT35\SYSTEM32\COMMAND.COM 13 50 4" xfId="6319"/>
    <cellStyle name="=C:\WINNT35\SYSTEM32\COMMAND.COM 13 50 5" xfId="6320"/>
    <cellStyle name="=C:\WINNT35\SYSTEM32\COMMAND.COM 13 51" xfId="6321"/>
    <cellStyle name="=C:\WINNT35\SYSTEM32\COMMAND.COM 13 51 2" xfId="6322"/>
    <cellStyle name="=C:\WINNT35\SYSTEM32\COMMAND.COM 13 51 3" xfId="6323"/>
    <cellStyle name="=C:\WINNT35\SYSTEM32\COMMAND.COM 13 51 4" xfId="6324"/>
    <cellStyle name="=C:\WINNT35\SYSTEM32\COMMAND.COM 13 51 5" xfId="6325"/>
    <cellStyle name="=C:\WINNT35\SYSTEM32\COMMAND.COM 13 52" xfId="6326"/>
    <cellStyle name="=C:\WINNT35\SYSTEM32\COMMAND.COM 13 52 2" xfId="6327"/>
    <cellStyle name="=C:\WINNT35\SYSTEM32\COMMAND.COM 13 52 3" xfId="6328"/>
    <cellStyle name="=C:\WINNT35\SYSTEM32\COMMAND.COM 13 52 4" xfId="6329"/>
    <cellStyle name="=C:\WINNT35\SYSTEM32\COMMAND.COM 13 52 5" xfId="6330"/>
    <cellStyle name="=C:\WINNT35\SYSTEM32\COMMAND.COM 13 53" xfId="6331"/>
    <cellStyle name="=C:\WINNT35\SYSTEM32\COMMAND.COM 13 53 2" xfId="6332"/>
    <cellStyle name="=C:\WINNT35\SYSTEM32\COMMAND.COM 13 53 3" xfId="6333"/>
    <cellStyle name="=C:\WINNT35\SYSTEM32\COMMAND.COM 13 53 4" xfId="6334"/>
    <cellStyle name="=C:\WINNT35\SYSTEM32\COMMAND.COM 13 53 5" xfId="6335"/>
    <cellStyle name="=C:\WINNT35\SYSTEM32\COMMAND.COM 13 54" xfId="6336"/>
    <cellStyle name="=C:\WINNT35\SYSTEM32\COMMAND.COM 13 55" xfId="6337"/>
    <cellStyle name="=C:\WINNT35\SYSTEM32\COMMAND.COM 13 56" xfId="6338"/>
    <cellStyle name="=C:\WINNT35\SYSTEM32\COMMAND.COM 13 57" xfId="6339"/>
    <cellStyle name="=C:\WINNT35\SYSTEM32\COMMAND.COM 13 58" xfId="6340"/>
    <cellStyle name="=C:\WINNT35\SYSTEM32\COMMAND.COM 13 6" xfId="6341"/>
    <cellStyle name="=C:\WINNT35\SYSTEM32\COMMAND.COM 13 6 2" xfId="6342"/>
    <cellStyle name="=C:\WINNT35\SYSTEM32\COMMAND.COM 13 6 3" xfId="6343"/>
    <cellStyle name="=C:\WINNT35\SYSTEM32\COMMAND.COM 13 6 4" xfId="6344"/>
    <cellStyle name="=C:\WINNT35\SYSTEM32\COMMAND.COM 13 6 5" xfId="6345"/>
    <cellStyle name="=C:\WINNT35\SYSTEM32\COMMAND.COM 13 7" xfId="6346"/>
    <cellStyle name="=C:\WINNT35\SYSTEM32\COMMAND.COM 13 7 2" xfId="6347"/>
    <cellStyle name="=C:\WINNT35\SYSTEM32\COMMAND.COM 13 7 3" xfId="6348"/>
    <cellStyle name="=C:\WINNT35\SYSTEM32\COMMAND.COM 13 7 4" xfId="6349"/>
    <cellStyle name="=C:\WINNT35\SYSTEM32\COMMAND.COM 13 7 5" xfId="6350"/>
    <cellStyle name="=C:\WINNT35\SYSTEM32\COMMAND.COM 13 8" xfId="6351"/>
    <cellStyle name="=C:\WINNT35\SYSTEM32\COMMAND.COM 13 8 2" xfId="6352"/>
    <cellStyle name="=C:\WINNT35\SYSTEM32\COMMAND.COM 13 8 3" xfId="6353"/>
    <cellStyle name="=C:\WINNT35\SYSTEM32\COMMAND.COM 13 8 4" xfId="6354"/>
    <cellStyle name="=C:\WINNT35\SYSTEM32\COMMAND.COM 13 8 5" xfId="6355"/>
    <cellStyle name="=C:\WINNT35\SYSTEM32\COMMAND.COM 13 9" xfId="6356"/>
    <cellStyle name="=C:\WINNT35\SYSTEM32\COMMAND.COM 13 9 2" xfId="6357"/>
    <cellStyle name="=C:\WINNT35\SYSTEM32\COMMAND.COM 13 9 3" xfId="6358"/>
    <cellStyle name="=C:\WINNT35\SYSTEM32\COMMAND.COM 13 9 4" xfId="6359"/>
    <cellStyle name="=C:\WINNT35\SYSTEM32\COMMAND.COM 13 9 5" xfId="6360"/>
    <cellStyle name="=C:\WINNT35\SYSTEM32\COMMAND.COM 14" xfId="6361"/>
    <cellStyle name="=C:\WINNT35\SYSTEM32\COMMAND.COM 14 10" xfId="6362"/>
    <cellStyle name="=C:\WINNT35\SYSTEM32\COMMAND.COM 14 10 2" xfId="6363"/>
    <cellStyle name="=C:\WINNT35\SYSTEM32\COMMAND.COM 14 10 3" xfId="6364"/>
    <cellStyle name="=C:\WINNT35\SYSTEM32\COMMAND.COM 14 10 4" xfId="6365"/>
    <cellStyle name="=C:\WINNT35\SYSTEM32\COMMAND.COM 14 10 5" xfId="6366"/>
    <cellStyle name="=C:\WINNT35\SYSTEM32\COMMAND.COM 14 11" xfId="6367"/>
    <cellStyle name="=C:\WINNT35\SYSTEM32\COMMAND.COM 14 11 2" xfId="6368"/>
    <cellStyle name="=C:\WINNT35\SYSTEM32\COMMAND.COM 14 11 3" xfId="6369"/>
    <cellStyle name="=C:\WINNT35\SYSTEM32\COMMAND.COM 14 11 4" xfId="6370"/>
    <cellStyle name="=C:\WINNT35\SYSTEM32\COMMAND.COM 14 11 5" xfId="6371"/>
    <cellStyle name="=C:\WINNT35\SYSTEM32\COMMAND.COM 14 12" xfId="6372"/>
    <cellStyle name="=C:\WINNT35\SYSTEM32\COMMAND.COM 14 12 2" xfId="6373"/>
    <cellStyle name="=C:\WINNT35\SYSTEM32\COMMAND.COM 14 12 3" xfId="6374"/>
    <cellStyle name="=C:\WINNT35\SYSTEM32\COMMAND.COM 14 12 4" xfId="6375"/>
    <cellStyle name="=C:\WINNT35\SYSTEM32\COMMAND.COM 14 12 5" xfId="6376"/>
    <cellStyle name="=C:\WINNT35\SYSTEM32\COMMAND.COM 14 13" xfId="6377"/>
    <cellStyle name="=C:\WINNT35\SYSTEM32\COMMAND.COM 14 13 2" xfId="6378"/>
    <cellStyle name="=C:\WINNT35\SYSTEM32\COMMAND.COM 14 13 3" xfId="6379"/>
    <cellStyle name="=C:\WINNT35\SYSTEM32\COMMAND.COM 14 13 4" xfId="6380"/>
    <cellStyle name="=C:\WINNT35\SYSTEM32\COMMAND.COM 14 13 5" xfId="6381"/>
    <cellStyle name="=C:\WINNT35\SYSTEM32\COMMAND.COM 14 14" xfId="6382"/>
    <cellStyle name="=C:\WINNT35\SYSTEM32\COMMAND.COM 14 14 2" xfId="6383"/>
    <cellStyle name="=C:\WINNT35\SYSTEM32\COMMAND.COM 14 14 3" xfId="6384"/>
    <cellStyle name="=C:\WINNT35\SYSTEM32\COMMAND.COM 14 14 4" xfId="6385"/>
    <cellStyle name="=C:\WINNT35\SYSTEM32\COMMAND.COM 14 14 5" xfId="6386"/>
    <cellStyle name="=C:\WINNT35\SYSTEM32\COMMAND.COM 14 15" xfId="6387"/>
    <cellStyle name="=C:\WINNT35\SYSTEM32\COMMAND.COM 14 15 2" xfId="6388"/>
    <cellStyle name="=C:\WINNT35\SYSTEM32\COMMAND.COM 14 15 3" xfId="6389"/>
    <cellStyle name="=C:\WINNT35\SYSTEM32\COMMAND.COM 14 15 4" xfId="6390"/>
    <cellStyle name="=C:\WINNT35\SYSTEM32\COMMAND.COM 14 15 5" xfId="6391"/>
    <cellStyle name="=C:\WINNT35\SYSTEM32\COMMAND.COM 14 16" xfId="6392"/>
    <cellStyle name="=C:\WINNT35\SYSTEM32\COMMAND.COM 14 16 2" xfId="6393"/>
    <cellStyle name="=C:\WINNT35\SYSTEM32\COMMAND.COM 14 16 3" xfId="6394"/>
    <cellStyle name="=C:\WINNT35\SYSTEM32\COMMAND.COM 14 16 4" xfId="6395"/>
    <cellStyle name="=C:\WINNT35\SYSTEM32\COMMAND.COM 14 16 5" xfId="6396"/>
    <cellStyle name="=C:\WINNT35\SYSTEM32\COMMAND.COM 14 17" xfId="6397"/>
    <cellStyle name="=C:\WINNT35\SYSTEM32\COMMAND.COM 14 17 2" xfId="6398"/>
    <cellStyle name="=C:\WINNT35\SYSTEM32\COMMAND.COM 14 17 3" xfId="6399"/>
    <cellStyle name="=C:\WINNT35\SYSTEM32\COMMAND.COM 14 17 4" xfId="6400"/>
    <cellStyle name="=C:\WINNT35\SYSTEM32\COMMAND.COM 14 17 5" xfId="6401"/>
    <cellStyle name="=C:\WINNT35\SYSTEM32\COMMAND.COM 14 18" xfId="6402"/>
    <cellStyle name="=C:\WINNT35\SYSTEM32\COMMAND.COM 14 18 2" xfId="6403"/>
    <cellStyle name="=C:\WINNT35\SYSTEM32\COMMAND.COM 14 18 3" xfId="6404"/>
    <cellStyle name="=C:\WINNT35\SYSTEM32\COMMAND.COM 14 18 4" xfId="6405"/>
    <cellStyle name="=C:\WINNT35\SYSTEM32\COMMAND.COM 14 18 5" xfId="6406"/>
    <cellStyle name="=C:\WINNT35\SYSTEM32\COMMAND.COM 14 19" xfId="6407"/>
    <cellStyle name="=C:\WINNT35\SYSTEM32\COMMAND.COM 14 19 2" xfId="6408"/>
    <cellStyle name="=C:\WINNT35\SYSTEM32\COMMAND.COM 14 19 3" xfId="6409"/>
    <cellStyle name="=C:\WINNT35\SYSTEM32\COMMAND.COM 14 19 4" xfId="6410"/>
    <cellStyle name="=C:\WINNT35\SYSTEM32\COMMAND.COM 14 19 5" xfId="6411"/>
    <cellStyle name="=C:\WINNT35\SYSTEM32\COMMAND.COM 14 2" xfId="6412"/>
    <cellStyle name="=C:\WINNT35\SYSTEM32\COMMAND.COM 14 2 2" xfId="6413"/>
    <cellStyle name="=C:\WINNT35\SYSTEM32\COMMAND.COM 14 2 3" xfId="6414"/>
    <cellStyle name="=C:\WINNT35\SYSTEM32\COMMAND.COM 14 2 4" xfId="6415"/>
    <cellStyle name="=C:\WINNT35\SYSTEM32\COMMAND.COM 14 2 5" xfId="6416"/>
    <cellStyle name="=C:\WINNT35\SYSTEM32\COMMAND.COM 14 20" xfId="6417"/>
    <cellStyle name="=C:\WINNT35\SYSTEM32\COMMAND.COM 14 20 2" xfId="6418"/>
    <cellStyle name="=C:\WINNT35\SYSTEM32\COMMAND.COM 14 20 3" xfId="6419"/>
    <cellStyle name="=C:\WINNT35\SYSTEM32\COMMAND.COM 14 20 4" xfId="6420"/>
    <cellStyle name="=C:\WINNT35\SYSTEM32\COMMAND.COM 14 20 5" xfId="6421"/>
    <cellStyle name="=C:\WINNT35\SYSTEM32\COMMAND.COM 14 21" xfId="6422"/>
    <cellStyle name="=C:\WINNT35\SYSTEM32\COMMAND.COM 14 21 2" xfId="6423"/>
    <cellStyle name="=C:\WINNT35\SYSTEM32\COMMAND.COM 14 21 3" xfId="6424"/>
    <cellStyle name="=C:\WINNT35\SYSTEM32\COMMAND.COM 14 21 4" xfId="6425"/>
    <cellStyle name="=C:\WINNT35\SYSTEM32\COMMAND.COM 14 21 5" xfId="6426"/>
    <cellStyle name="=C:\WINNT35\SYSTEM32\COMMAND.COM 14 22" xfId="6427"/>
    <cellStyle name="=C:\WINNT35\SYSTEM32\COMMAND.COM 14 22 2" xfId="6428"/>
    <cellStyle name="=C:\WINNT35\SYSTEM32\COMMAND.COM 14 22 3" xfId="6429"/>
    <cellStyle name="=C:\WINNT35\SYSTEM32\COMMAND.COM 14 22 4" xfId="6430"/>
    <cellStyle name="=C:\WINNT35\SYSTEM32\COMMAND.COM 14 22 5" xfId="6431"/>
    <cellStyle name="=C:\WINNT35\SYSTEM32\COMMAND.COM 14 23" xfId="6432"/>
    <cellStyle name="=C:\WINNT35\SYSTEM32\COMMAND.COM 14 23 2" xfId="6433"/>
    <cellStyle name="=C:\WINNT35\SYSTEM32\COMMAND.COM 14 23 3" xfId="6434"/>
    <cellStyle name="=C:\WINNT35\SYSTEM32\COMMAND.COM 14 23 4" xfId="6435"/>
    <cellStyle name="=C:\WINNT35\SYSTEM32\COMMAND.COM 14 23 5" xfId="6436"/>
    <cellStyle name="=C:\WINNT35\SYSTEM32\COMMAND.COM 14 24" xfId="6437"/>
    <cellStyle name="=C:\WINNT35\SYSTEM32\COMMAND.COM 14 24 2" xfId="6438"/>
    <cellStyle name="=C:\WINNT35\SYSTEM32\COMMAND.COM 14 24 3" xfId="6439"/>
    <cellStyle name="=C:\WINNT35\SYSTEM32\COMMAND.COM 14 24 4" xfId="6440"/>
    <cellStyle name="=C:\WINNT35\SYSTEM32\COMMAND.COM 14 24 5" xfId="6441"/>
    <cellStyle name="=C:\WINNT35\SYSTEM32\COMMAND.COM 14 25" xfId="6442"/>
    <cellStyle name="=C:\WINNT35\SYSTEM32\COMMAND.COM 14 25 2" xfId="6443"/>
    <cellStyle name="=C:\WINNT35\SYSTEM32\COMMAND.COM 14 25 3" xfId="6444"/>
    <cellStyle name="=C:\WINNT35\SYSTEM32\COMMAND.COM 14 25 4" xfId="6445"/>
    <cellStyle name="=C:\WINNT35\SYSTEM32\COMMAND.COM 14 25 5" xfId="6446"/>
    <cellStyle name="=C:\WINNT35\SYSTEM32\COMMAND.COM 14 26" xfId="6447"/>
    <cellStyle name="=C:\WINNT35\SYSTEM32\COMMAND.COM 14 26 2" xfId="6448"/>
    <cellStyle name="=C:\WINNT35\SYSTEM32\COMMAND.COM 14 26 3" xfId="6449"/>
    <cellStyle name="=C:\WINNT35\SYSTEM32\COMMAND.COM 14 26 4" xfId="6450"/>
    <cellStyle name="=C:\WINNT35\SYSTEM32\COMMAND.COM 14 26 5" xfId="6451"/>
    <cellStyle name="=C:\WINNT35\SYSTEM32\COMMAND.COM 14 27" xfId="6452"/>
    <cellStyle name="=C:\WINNT35\SYSTEM32\COMMAND.COM 14 27 2" xfId="6453"/>
    <cellStyle name="=C:\WINNT35\SYSTEM32\COMMAND.COM 14 27 3" xfId="6454"/>
    <cellStyle name="=C:\WINNT35\SYSTEM32\COMMAND.COM 14 27 4" xfId="6455"/>
    <cellStyle name="=C:\WINNT35\SYSTEM32\COMMAND.COM 14 27 5" xfId="6456"/>
    <cellStyle name="=C:\WINNT35\SYSTEM32\COMMAND.COM 14 28" xfId="6457"/>
    <cellStyle name="=C:\WINNT35\SYSTEM32\COMMAND.COM 14 28 2" xfId="6458"/>
    <cellStyle name="=C:\WINNT35\SYSTEM32\COMMAND.COM 14 28 3" xfId="6459"/>
    <cellStyle name="=C:\WINNT35\SYSTEM32\COMMAND.COM 14 28 4" xfId="6460"/>
    <cellStyle name="=C:\WINNT35\SYSTEM32\COMMAND.COM 14 28 5" xfId="6461"/>
    <cellStyle name="=C:\WINNT35\SYSTEM32\COMMAND.COM 14 29" xfId="6462"/>
    <cellStyle name="=C:\WINNT35\SYSTEM32\COMMAND.COM 14 29 2" xfId="6463"/>
    <cellStyle name="=C:\WINNT35\SYSTEM32\COMMAND.COM 14 29 3" xfId="6464"/>
    <cellStyle name="=C:\WINNT35\SYSTEM32\COMMAND.COM 14 29 4" xfId="6465"/>
    <cellStyle name="=C:\WINNT35\SYSTEM32\COMMAND.COM 14 29 5" xfId="6466"/>
    <cellStyle name="=C:\WINNT35\SYSTEM32\COMMAND.COM 14 3" xfId="6467"/>
    <cellStyle name="=C:\WINNT35\SYSTEM32\COMMAND.COM 14 3 2" xfId="6468"/>
    <cellStyle name="=C:\WINNT35\SYSTEM32\COMMAND.COM 14 3 3" xfId="6469"/>
    <cellStyle name="=C:\WINNT35\SYSTEM32\COMMAND.COM 14 3 4" xfId="6470"/>
    <cellStyle name="=C:\WINNT35\SYSTEM32\COMMAND.COM 14 3 5" xfId="6471"/>
    <cellStyle name="=C:\WINNT35\SYSTEM32\COMMAND.COM 14 30" xfId="6472"/>
    <cellStyle name="=C:\WINNT35\SYSTEM32\COMMAND.COM 14 30 2" xfId="6473"/>
    <cellStyle name="=C:\WINNT35\SYSTEM32\COMMAND.COM 14 30 3" xfId="6474"/>
    <cellStyle name="=C:\WINNT35\SYSTEM32\COMMAND.COM 14 30 4" xfId="6475"/>
    <cellStyle name="=C:\WINNT35\SYSTEM32\COMMAND.COM 14 30 5" xfId="6476"/>
    <cellStyle name="=C:\WINNT35\SYSTEM32\COMMAND.COM 14 31" xfId="6477"/>
    <cellStyle name="=C:\WINNT35\SYSTEM32\COMMAND.COM 14 31 2" xfId="6478"/>
    <cellStyle name="=C:\WINNT35\SYSTEM32\COMMAND.COM 14 31 3" xfId="6479"/>
    <cellStyle name="=C:\WINNT35\SYSTEM32\COMMAND.COM 14 31 4" xfId="6480"/>
    <cellStyle name="=C:\WINNT35\SYSTEM32\COMMAND.COM 14 31 5" xfId="6481"/>
    <cellStyle name="=C:\WINNT35\SYSTEM32\COMMAND.COM 14 32" xfId="6482"/>
    <cellStyle name="=C:\WINNT35\SYSTEM32\COMMAND.COM 14 32 2" xfId="6483"/>
    <cellStyle name="=C:\WINNT35\SYSTEM32\COMMAND.COM 14 32 3" xfId="6484"/>
    <cellStyle name="=C:\WINNT35\SYSTEM32\COMMAND.COM 14 32 4" xfId="6485"/>
    <cellStyle name="=C:\WINNT35\SYSTEM32\COMMAND.COM 14 32 5" xfId="6486"/>
    <cellStyle name="=C:\WINNT35\SYSTEM32\COMMAND.COM 14 33" xfId="6487"/>
    <cellStyle name="=C:\WINNT35\SYSTEM32\COMMAND.COM 14 33 2" xfId="6488"/>
    <cellStyle name="=C:\WINNT35\SYSTEM32\COMMAND.COM 14 33 3" xfId="6489"/>
    <cellStyle name="=C:\WINNT35\SYSTEM32\COMMAND.COM 14 33 4" xfId="6490"/>
    <cellStyle name="=C:\WINNT35\SYSTEM32\COMMAND.COM 14 33 5" xfId="6491"/>
    <cellStyle name="=C:\WINNT35\SYSTEM32\COMMAND.COM 14 34" xfId="6492"/>
    <cellStyle name="=C:\WINNT35\SYSTEM32\COMMAND.COM 14 34 2" xfId="6493"/>
    <cellStyle name="=C:\WINNT35\SYSTEM32\COMMAND.COM 14 34 3" xfId="6494"/>
    <cellStyle name="=C:\WINNT35\SYSTEM32\COMMAND.COM 14 34 4" xfId="6495"/>
    <cellStyle name="=C:\WINNT35\SYSTEM32\COMMAND.COM 14 34 5" xfId="6496"/>
    <cellStyle name="=C:\WINNT35\SYSTEM32\COMMAND.COM 14 35" xfId="6497"/>
    <cellStyle name="=C:\WINNT35\SYSTEM32\COMMAND.COM 14 35 2" xfId="6498"/>
    <cellStyle name="=C:\WINNT35\SYSTEM32\COMMAND.COM 14 35 3" xfId="6499"/>
    <cellStyle name="=C:\WINNT35\SYSTEM32\COMMAND.COM 14 35 4" xfId="6500"/>
    <cellStyle name="=C:\WINNT35\SYSTEM32\COMMAND.COM 14 35 5" xfId="6501"/>
    <cellStyle name="=C:\WINNT35\SYSTEM32\COMMAND.COM 14 36" xfId="6502"/>
    <cellStyle name="=C:\WINNT35\SYSTEM32\COMMAND.COM 14 36 2" xfId="6503"/>
    <cellStyle name="=C:\WINNT35\SYSTEM32\COMMAND.COM 14 36 3" xfId="6504"/>
    <cellStyle name="=C:\WINNT35\SYSTEM32\COMMAND.COM 14 36 4" xfId="6505"/>
    <cellStyle name="=C:\WINNT35\SYSTEM32\COMMAND.COM 14 36 5" xfId="6506"/>
    <cellStyle name="=C:\WINNT35\SYSTEM32\COMMAND.COM 14 37" xfId="6507"/>
    <cellStyle name="=C:\WINNT35\SYSTEM32\COMMAND.COM 14 37 2" xfId="6508"/>
    <cellStyle name="=C:\WINNT35\SYSTEM32\COMMAND.COM 14 37 3" xfId="6509"/>
    <cellStyle name="=C:\WINNT35\SYSTEM32\COMMAND.COM 14 37 4" xfId="6510"/>
    <cellStyle name="=C:\WINNT35\SYSTEM32\COMMAND.COM 14 37 5" xfId="6511"/>
    <cellStyle name="=C:\WINNT35\SYSTEM32\COMMAND.COM 14 38" xfId="6512"/>
    <cellStyle name="=C:\WINNT35\SYSTEM32\COMMAND.COM 14 38 2" xfId="6513"/>
    <cellStyle name="=C:\WINNT35\SYSTEM32\COMMAND.COM 14 38 3" xfId="6514"/>
    <cellStyle name="=C:\WINNT35\SYSTEM32\COMMAND.COM 14 38 4" xfId="6515"/>
    <cellStyle name="=C:\WINNT35\SYSTEM32\COMMAND.COM 14 38 5" xfId="6516"/>
    <cellStyle name="=C:\WINNT35\SYSTEM32\COMMAND.COM 14 39" xfId="6517"/>
    <cellStyle name="=C:\WINNT35\SYSTEM32\COMMAND.COM 14 39 2" xfId="6518"/>
    <cellStyle name="=C:\WINNT35\SYSTEM32\COMMAND.COM 14 39 3" xfId="6519"/>
    <cellStyle name="=C:\WINNT35\SYSTEM32\COMMAND.COM 14 39 4" xfId="6520"/>
    <cellStyle name="=C:\WINNT35\SYSTEM32\COMMAND.COM 14 39 5" xfId="6521"/>
    <cellStyle name="=C:\WINNT35\SYSTEM32\COMMAND.COM 14 4" xfId="6522"/>
    <cellStyle name="=C:\WINNT35\SYSTEM32\COMMAND.COM 14 4 2" xfId="6523"/>
    <cellStyle name="=C:\WINNT35\SYSTEM32\COMMAND.COM 14 4 3" xfId="6524"/>
    <cellStyle name="=C:\WINNT35\SYSTEM32\COMMAND.COM 14 4 4" xfId="6525"/>
    <cellStyle name="=C:\WINNT35\SYSTEM32\COMMAND.COM 14 4 5" xfId="6526"/>
    <cellStyle name="=C:\WINNT35\SYSTEM32\COMMAND.COM 14 40" xfId="6527"/>
    <cellStyle name="=C:\WINNT35\SYSTEM32\COMMAND.COM 14 40 2" xfId="6528"/>
    <cellStyle name="=C:\WINNT35\SYSTEM32\COMMAND.COM 14 40 3" xfId="6529"/>
    <cellStyle name="=C:\WINNT35\SYSTEM32\COMMAND.COM 14 40 4" xfId="6530"/>
    <cellStyle name="=C:\WINNT35\SYSTEM32\COMMAND.COM 14 40 5" xfId="6531"/>
    <cellStyle name="=C:\WINNT35\SYSTEM32\COMMAND.COM 14 41" xfId="6532"/>
    <cellStyle name="=C:\WINNT35\SYSTEM32\COMMAND.COM 14 41 2" xfId="6533"/>
    <cellStyle name="=C:\WINNT35\SYSTEM32\COMMAND.COM 14 41 3" xfId="6534"/>
    <cellStyle name="=C:\WINNT35\SYSTEM32\COMMAND.COM 14 41 4" xfId="6535"/>
    <cellStyle name="=C:\WINNT35\SYSTEM32\COMMAND.COM 14 41 5" xfId="6536"/>
    <cellStyle name="=C:\WINNT35\SYSTEM32\COMMAND.COM 14 42" xfId="6537"/>
    <cellStyle name="=C:\WINNT35\SYSTEM32\COMMAND.COM 14 42 2" xfId="6538"/>
    <cellStyle name="=C:\WINNT35\SYSTEM32\COMMAND.COM 14 42 3" xfId="6539"/>
    <cellStyle name="=C:\WINNT35\SYSTEM32\COMMAND.COM 14 42 4" xfId="6540"/>
    <cellStyle name="=C:\WINNT35\SYSTEM32\COMMAND.COM 14 42 5" xfId="6541"/>
    <cellStyle name="=C:\WINNT35\SYSTEM32\COMMAND.COM 14 43" xfId="6542"/>
    <cellStyle name="=C:\WINNT35\SYSTEM32\COMMAND.COM 14 43 2" xfId="6543"/>
    <cellStyle name="=C:\WINNT35\SYSTEM32\COMMAND.COM 14 43 3" xfId="6544"/>
    <cellStyle name="=C:\WINNT35\SYSTEM32\COMMAND.COM 14 43 4" xfId="6545"/>
    <cellStyle name="=C:\WINNT35\SYSTEM32\COMMAND.COM 14 43 5" xfId="6546"/>
    <cellStyle name="=C:\WINNT35\SYSTEM32\COMMAND.COM 14 44" xfId="6547"/>
    <cellStyle name="=C:\WINNT35\SYSTEM32\COMMAND.COM 14 44 2" xfId="6548"/>
    <cellStyle name="=C:\WINNT35\SYSTEM32\COMMAND.COM 14 44 3" xfId="6549"/>
    <cellStyle name="=C:\WINNT35\SYSTEM32\COMMAND.COM 14 44 4" xfId="6550"/>
    <cellStyle name="=C:\WINNT35\SYSTEM32\COMMAND.COM 14 44 5" xfId="6551"/>
    <cellStyle name="=C:\WINNT35\SYSTEM32\COMMAND.COM 14 45" xfId="6552"/>
    <cellStyle name="=C:\WINNT35\SYSTEM32\COMMAND.COM 14 45 2" xfId="6553"/>
    <cellStyle name="=C:\WINNT35\SYSTEM32\COMMAND.COM 14 45 3" xfId="6554"/>
    <cellStyle name="=C:\WINNT35\SYSTEM32\COMMAND.COM 14 45 4" xfId="6555"/>
    <cellStyle name="=C:\WINNT35\SYSTEM32\COMMAND.COM 14 45 5" xfId="6556"/>
    <cellStyle name="=C:\WINNT35\SYSTEM32\COMMAND.COM 14 46" xfId="6557"/>
    <cellStyle name="=C:\WINNT35\SYSTEM32\COMMAND.COM 14 46 2" xfId="6558"/>
    <cellStyle name="=C:\WINNT35\SYSTEM32\COMMAND.COM 14 46 3" xfId="6559"/>
    <cellStyle name="=C:\WINNT35\SYSTEM32\COMMAND.COM 14 46 4" xfId="6560"/>
    <cellStyle name="=C:\WINNT35\SYSTEM32\COMMAND.COM 14 46 5" xfId="6561"/>
    <cellStyle name="=C:\WINNT35\SYSTEM32\COMMAND.COM 14 47" xfId="6562"/>
    <cellStyle name="=C:\WINNT35\SYSTEM32\COMMAND.COM 14 47 2" xfId="6563"/>
    <cellStyle name="=C:\WINNT35\SYSTEM32\COMMAND.COM 14 47 3" xfId="6564"/>
    <cellStyle name="=C:\WINNT35\SYSTEM32\COMMAND.COM 14 47 4" xfId="6565"/>
    <cellStyle name="=C:\WINNT35\SYSTEM32\COMMAND.COM 14 47 5" xfId="6566"/>
    <cellStyle name="=C:\WINNT35\SYSTEM32\COMMAND.COM 14 48" xfId="6567"/>
    <cellStyle name="=C:\WINNT35\SYSTEM32\COMMAND.COM 14 48 2" xfId="6568"/>
    <cellStyle name="=C:\WINNT35\SYSTEM32\COMMAND.COM 14 48 3" xfId="6569"/>
    <cellStyle name="=C:\WINNT35\SYSTEM32\COMMAND.COM 14 48 4" xfId="6570"/>
    <cellStyle name="=C:\WINNT35\SYSTEM32\COMMAND.COM 14 48 5" xfId="6571"/>
    <cellStyle name="=C:\WINNT35\SYSTEM32\COMMAND.COM 14 49" xfId="6572"/>
    <cellStyle name="=C:\WINNT35\SYSTEM32\COMMAND.COM 14 49 2" xfId="6573"/>
    <cellStyle name="=C:\WINNT35\SYSTEM32\COMMAND.COM 14 49 3" xfId="6574"/>
    <cellStyle name="=C:\WINNT35\SYSTEM32\COMMAND.COM 14 49 4" xfId="6575"/>
    <cellStyle name="=C:\WINNT35\SYSTEM32\COMMAND.COM 14 49 5" xfId="6576"/>
    <cellStyle name="=C:\WINNT35\SYSTEM32\COMMAND.COM 14 5" xfId="6577"/>
    <cellStyle name="=C:\WINNT35\SYSTEM32\COMMAND.COM 14 5 2" xfId="6578"/>
    <cellStyle name="=C:\WINNT35\SYSTEM32\COMMAND.COM 14 5 3" xfId="6579"/>
    <cellStyle name="=C:\WINNT35\SYSTEM32\COMMAND.COM 14 5 4" xfId="6580"/>
    <cellStyle name="=C:\WINNT35\SYSTEM32\COMMAND.COM 14 5 5" xfId="6581"/>
    <cellStyle name="=C:\WINNT35\SYSTEM32\COMMAND.COM 14 50" xfId="6582"/>
    <cellStyle name="=C:\WINNT35\SYSTEM32\COMMAND.COM 14 50 2" xfId="6583"/>
    <cellStyle name="=C:\WINNT35\SYSTEM32\COMMAND.COM 14 50 3" xfId="6584"/>
    <cellStyle name="=C:\WINNT35\SYSTEM32\COMMAND.COM 14 50 4" xfId="6585"/>
    <cellStyle name="=C:\WINNT35\SYSTEM32\COMMAND.COM 14 50 5" xfId="6586"/>
    <cellStyle name="=C:\WINNT35\SYSTEM32\COMMAND.COM 14 51" xfId="6587"/>
    <cellStyle name="=C:\WINNT35\SYSTEM32\COMMAND.COM 14 51 2" xfId="6588"/>
    <cellStyle name="=C:\WINNT35\SYSTEM32\COMMAND.COM 14 51 3" xfId="6589"/>
    <cellStyle name="=C:\WINNT35\SYSTEM32\COMMAND.COM 14 51 4" xfId="6590"/>
    <cellStyle name="=C:\WINNT35\SYSTEM32\COMMAND.COM 14 51 5" xfId="6591"/>
    <cellStyle name="=C:\WINNT35\SYSTEM32\COMMAND.COM 14 52" xfId="6592"/>
    <cellStyle name="=C:\WINNT35\SYSTEM32\COMMAND.COM 14 52 2" xfId="6593"/>
    <cellStyle name="=C:\WINNT35\SYSTEM32\COMMAND.COM 14 52 3" xfId="6594"/>
    <cellStyle name="=C:\WINNT35\SYSTEM32\COMMAND.COM 14 52 4" xfId="6595"/>
    <cellStyle name="=C:\WINNT35\SYSTEM32\COMMAND.COM 14 52 5" xfId="6596"/>
    <cellStyle name="=C:\WINNT35\SYSTEM32\COMMAND.COM 14 53" xfId="6597"/>
    <cellStyle name="=C:\WINNT35\SYSTEM32\COMMAND.COM 14 53 2" xfId="6598"/>
    <cellStyle name="=C:\WINNT35\SYSTEM32\COMMAND.COM 14 53 3" xfId="6599"/>
    <cellStyle name="=C:\WINNT35\SYSTEM32\COMMAND.COM 14 53 4" xfId="6600"/>
    <cellStyle name="=C:\WINNT35\SYSTEM32\COMMAND.COM 14 53 5" xfId="6601"/>
    <cellStyle name="=C:\WINNT35\SYSTEM32\COMMAND.COM 14 54" xfId="6602"/>
    <cellStyle name="=C:\WINNT35\SYSTEM32\COMMAND.COM 14 55" xfId="6603"/>
    <cellStyle name="=C:\WINNT35\SYSTEM32\COMMAND.COM 14 56" xfId="6604"/>
    <cellStyle name="=C:\WINNT35\SYSTEM32\COMMAND.COM 14 57" xfId="6605"/>
    <cellStyle name="=C:\WINNT35\SYSTEM32\COMMAND.COM 14 58" xfId="6606"/>
    <cellStyle name="=C:\WINNT35\SYSTEM32\COMMAND.COM 14 6" xfId="6607"/>
    <cellStyle name="=C:\WINNT35\SYSTEM32\COMMAND.COM 14 6 2" xfId="6608"/>
    <cellStyle name="=C:\WINNT35\SYSTEM32\COMMAND.COM 14 6 3" xfId="6609"/>
    <cellStyle name="=C:\WINNT35\SYSTEM32\COMMAND.COM 14 6 4" xfId="6610"/>
    <cellStyle name="=C:\WINNT35\SYSTEM32\COMMAND.COM 14 6 5" xfId="6611"/>
    <cellStyle name="=C:\WINNT35\SYSTEM32\COMMAND.COM 14 7" xfId="6612"/>
    <cellStyle name="=C:\WINNT35\SYSTEM32\COMMAND.COM 14 7 2" xfId="6613"/>
    <cellStyle name="=C:\WINNT35\SYSTEM32\COMMAND.COM 14 7 3" xfId="6614"/>
    <cellStyle name="=C:\WINNT35\SYSTEM32\COMMAND.COM 14 7 4" xfId="6615"/>
    <cellStyle name="=C:\WINNT35\SYSTEM32\COMMAND.COM 14 7 5" xfId="6616"/>
    <cellStyle name="=C:\WINNT35\SYSTEM32\COMMAND.COM 14 8" xfId="6617"/>
    <cellStyle name="=C:\WINNT35\SYSTEM32\COMMAND.COM 14 8 2" xfId="6618"/>
    <cellStyle name="=C:\WINNT35\SYSTEM32\COMMAND.COM 14 8 3" xfId="6619"/>
    <cellStyle name="=C:\WINNT35\SYSTEM32\COMMAND.COM 14 8 4" xfId="6620"/>
    <cellStyle name="=C:\WINNT35\SYSTEM32\COMMAND.COM 14 8 5" xfId="6621"/>
    <cellStyle name="=C:\WINNT35\SYSTEM32\COMMAND.COM 14 9" xfId="6622"/>
    <cellStyle name="=C:\WINNT35\SYSTEM32\COMMAND.COM 14 9 2" xfId="6623"/>
    <cellStyle name="=C:\WINNT35\SYSTEM32\COMMAND.COM 14 9 3" xfId="6624"/>
    <cellStyle name="=C:\WINNT35\SYSTEM32\COMMAND.COM 14 9 4" xfId="6625"/>
    <cellStyle name="=C:\WINNT35\SYSTEM32\COMMAND.COM 14 9 5" xfId="6626"/>
    <cellStyle name="=C:\WINNT35\SYSTEM32\COMMAND.COM 15" xfId="6627"/>
    <cellStyle name="=C:\WINNT35\SYSTEM32\COMMAND.COM 15 10" xfId="6628"/>
    <cellStyle name="=C:\WINNT35\SYSTEM32\COMMAND.COM 15 10 2" xfId="6629"/>
    <cellStyle name="=C:\WINNT35\SYSTEM32\COMMAND.COM 15 10 3" xfId="6630"/>
    <cellStyle name="=C:\WINNT35\SYSTEM32\COMMAND.COM 15 10 4" xfId="6631"/>
    <cellStyle name="=C:\WINNT35\SYSTEM32\COMMAND.COM 15 10 5" xfId="6632"/>
    <cellStyle name="=C:\WINNT35\SYSTEM32\COMMAND.COM 15 11" xfId="6633"/>
    <cellStyle name="=C:\WINNT35\SYSTEM32\COMMAND.COM 15 11 2" xfId="6634"/>
    <cellStyle name="=C:\WINNT35\SYSTEM32\COMMAND.COM 15 11 3" xfId="6635"/>
    <cellStyle name="=C:\WINNT35\SYSTEM32\COMMAND.COM 15 11 4" xfId="6636"/>
    <cellStyle name="=C:\WINNT35\SYSTEM32\COMMAND.COM 15 11 5" xfId="6637"/>
    <cellStyle name="=C:\WINNT35\SYSTEM32\COMMAND.COM 15 12" xfId="6638"/>
    <cellStyle name="=C:\WINNT35\SYSTEM32\COMMAND.COM 15 12 2" xfId="6639"/>
    <cellStyle name="=C:\WINNT35\SYSTEM32\COMMAND.COM 15 12 3" xfId="6640"/>
    <cellStyle name="=C:\WINNT35\SYSTEM32\COMMAND.COM 15 12 4" xfId="6641"/>
    <cellStyle name="=C:\WINNT35\SYSTEM32\COMMAND.COM 15 12 5" xfId="6642"/>
    <cellStyle name="=C:\WINNT35\SYSTEM32\COMMAND.COM 15 13" xfId="6643"/>
    <cellStyle name="=C:\WINNT35\SYSTEM32\COMMAND.COM 15 13 2" xfId="6644"/>
    <cellStyle name="=C:\WINNT35\SYSTEM32\COMMAND.COM 15 13 3" xfId="6645"/>
    <cellStyle name="=C:\WINNT35\SYSTEM32\COMMAND.COM 15 13 4" xfId="6646"/>
    <cellStyle name="=C:\WINNT35\SYSTEM32\COMMAND.COM 15 13 5" xfId="6647"/>
    <cellStyle name="=C:\WINNT35\SYSTEM32\COMMAND.COM 15 14" xfId="6648"/>
    <cellStyle name="=C:\WINNT35\SYSTEM32\COMMAND.COM 15 14 2" xfId="6649"/>
    <cellStyle name="=C:\WINNT35\SYSTEM32\COMMAND.COM 15 14 3" xfId="6650"/>
    <cellStyle name="=C:\WINNT35\SYSTEM32\COMMAND.COM 15 14 4" xfId="6651"/>
    <cellStyle name="=C:\WINNT35\SYSTEM32\COMMAND.COM 15 14 5" xfId="6652"/>
    <cellStyle name="=C:\WINNT35\SYSTEM32\COMMAND.COM 15 15" xfId="6653"/>
    <cellStyle name="=C:\WINNT35\SYSTEM32\COMMAND.COM 15 15 2" xfId="6654"/>
    <cellStyle name="=C:\WINNT35\SYSTEM32\COMMAND.COM 15 15 3" xfId="6655"/>
    <cellStyle name="=C:\WINNT35\SYSTEM32\COMMAND.COM 15 15 4" xfId="6656"/>
    <cellStyle name="=C:\WINNT35\SYSTEM32\COMMAND.COM 15 15 5" xfId="6657"/>
    <cellStyle name="=C:\WINNT35\SYSTEM32\COMMAND.COM 15 16" xfId="6658"/>
    <cellStyle name="=C:\WINNT35\SYSTEM32\COMMAND.COM 15 16 2" xfId="6659"/>
    <cellStyle name="=C:\WINNT35\SYSTEM32\COMMAND.COM 15 16 3" xfId="6660"/>
    <cellStyle name="=C:\WINNT35\SYSTEM32\COMMAND.COM 15 16 4" xfId="6661"/>
    <cellStyle name="=C:\WINNT35\SYSTEM32\COMMAND.COM 15 16 5" xfId="6662"/>
    <cellStyle name="=C:\WINNT35\SYSTEM32\COMMAND.COM 15 17" xfId="6663"/>
    <cellStyle name="=C:\WINNT35\SYSTEM32\COMMAND.COM 15 17 2" xfId="6664"/>
    <cellStyle name="=C:\WINNT35\SYSTEM32\COMMAND.COM 15 17 3" xfId="6665"/>
    <cellStyle name="=C:\WINNT35\SYSTEM32\COMMAND.COM 15 17 4" xfId="6666"/>
    <cellStyle name="=C:\WINNT35\SYSTEM32\COMMAND.COM 15 17 5" xfId="6667"/>
    <cellStyle name="=C:\WINNT35\SYSTEM32\COMMAND.COM 15 18" xfId="6668"/>
    <cellStyle name="=C:\WINNT35\SYSTEM32\COMMAND.COM 15 18 2" xfId="6669"/>
    <cellStyle name="=C:\WINNT35\SYSTEM32\COMMAND.COM 15 18 3" xfId="6670"/>
    <cellStyle name="=C:\WINNT35\SYSTEM32\COMMAND.COM 15 18 4" xfId="6671"/>
    <cellStyle name="=C:\WINNT35\SYSTEM32\COMMAND.COM 15 18 5" xfId="6672"/>
    <cellStyle name="=C:\WINNT35\SYSTEM32\COMMAND.COM 15 19" xfId="6673"/>
    <cellStyle name="=C:\WINNT35\SYSTEM32\COMMAND.COM 15 19 2" xfId="6674"/>
    <cellStyle name="=C:\WINNT35\SYSTEM32\COMMAND.COM 15 19 3" xfId="6675"/>
    <cellStyle name="=C:\WINNT35\SYSTEM32\COMMAND.COM 15 19 4" xfId="6676"/>
    <cellStyle name="=C:\WINNT35\SYSTEM32\COMMAND.COM 15 19 5" xfId="6677"/>
    <cellStyle name="=C:\WINNT35\SYSTEM32\COMMAND.COM 15 2" xfId="6678"/>
    <cellStyle name="=C:\WINNT35\SYSTEM32\COMMAND.COM 15 2 2" xfId="6679"/>
    <cellStyle name="=C:\WINNT35\SYSTEM32\COMMAND.COM 15 2 3" xfId="6680"/>
    <cellStyle name="=C:\WINNT35\SYSTEM32\COMMAND.COM 15 2 4" xfId="6681"/>
    <cellStyle name="=C:\WINNT35\SYSTEM32\COMMAND.COM 15 2 5" xfId="6682"/>
    <cellStyle name="=C:\WINNT35\SYSTEM32\COMMAND.COM 15 20" xfId="6683"/>
    <cellStyle name="=C:\WINNT35\SYSTEM32\COMMAND.COM 15 20 2" xfId="6684"/>
    <cellStyle name="=C:\WINNT35\SYSTEM32\COMMAND.COM 15 20 3" xfId="6685"/>
    <cellStyle name="=C:\WINNT35\SYSTEM32\COMMAND.COM 15 20 4" xfId="6686"/>
    <cellStyle name="=C:\WINNT35\SYSTEM32\COMMAND.COM 15 20 5" xfId="6687"/>
    <cellStyle name="=C:\WINNT35\SYSTEM32\COMMAND.COM 15 21" xfId="6688"/>
    <cellStyle name="=C:\WINNT35\SYSTEM32\COMMAND.COM 15 21 2" xfId="6689"/>
    <cellStyle name="=C:\WINNT35\SYSTEM32\COMMAND.COM 15 21 3" xfId="6690"/>
    <cellStyle name="=C:\WINNT35\SYSTEM32\COMMAND.COM 15 21 4" xfId="6691"/>
    <cellStyle name="=C:\WINNT35\SYSTEM32\COMMAND.COM 15 21 5" xfId="6692"/>
    <cellStyle name="=C:\WINNT35\SYSTEM32\COMMAND.COM 15 22" xfId="6693"/>
    <cellStyle name="=C:\WINNT35\SYSTEM32\COMMAND.COM 15 22 2" xfId="6694"/>
    <cellStyle name="=C:\WINNT35\SYSTEM32\COMMAND.COM 15 22 3" xfId="6695"/>
    <cellStyle name="=C:\WINNT35\SYSTEM32\COMMAND.COM 15 22 4" xfId="6696"/>
    <cellStyle name="=C:\WINNT35\SYSTEM32\COMMAND.COM 15 22 5" xfId="6697"/>
    <cellStyle name="=C:\WINNT35\SYSTEM32\COMMAND.COM 15 23" xfId="6698"/>
    <cellStyle name="=C:\WINNT35\SYSTEM32\COMMAND.COM 15 23 2" xfId="6699"/>
    <cellStyle name="=C:\WINNT35\SYSTEM32\COMMAND.COM 15 23 3" xfId="6700"/>
    <cellStyle name="=C:\WINNT35\SYSTEM32\COMMAND.COM 15 23 4" xfId="6701"/>
    <cellStyle name="=C:\WINNT35\SYSTEM32\COMMAND.COM 15 23 5" xfId="6702"/>
    <cellStyle name="=C:\WINNT35\SYSTEM32\COMMAND.COM 15 24" xfId="6703"/>
    <cellStyle name="=C:\WINNT35\SYSTEM32\COMMAND.COM 15 24 2" xfId="6704"/>
    <cellStyle name="=C:\WINNT35\SYSTEM32\COMMAND.COM 15 24 3" xfId="6705"/>
    <cellStyle name="=C:\WINNT35\SYSTEM32\COMMAND.COM 15 24 4" xfId="6706"/>
    <cellStyle name="=C:\WINNT35\SYSTEM32\COMMAND.COM 15 24 5" xfId="6707"/>
    <cellStyle name="=C:\WINNT35\SYSTEM32\COMMAND.COM 15 25" xfId="6708"/>
    <cellStyle name="=C:\WINNT35\SYSTEM32\COMMAND.COM 15 25 2" xfId="6709"/>
    <cellStyle name="=C:\WINNT35\SYSTEM32\COMMAND.COM 15 25 3" xfId="6710"/>
    <cellStyle name="=C:\WINNT35\SYSTEM32\COMMAND.COM 15 25 4" xfId="6711"/>
    <cellStyle name="=C:\WINNT35\SYSTEM32\COMMAND.COM 15 25 5" xfId="6712"/>
    <cellStyle name="=C:\WINNT35\SYSTEM32\COMMAND.COM 15 26" xfId="6713"/>
    <cellStyle name="=C:\WINNT35\SYSTEM32\COMMAND.COM 15 26 2" xfId="6714"/>
    <cellStyle name="=C:\WINNT35\SYSTEM32\COMMAND.COM 15 26 3" xfId="6715"/>
    <cellStyle name="=C:\WINNT35\SYSTEM32\COMMAND.COM 15 26 4" xfId="6716"/>
    <cellStyle name="=C:\WINNT35\SYSTEM32\COMMAND.COM 15 26 5" xfId="6717"/>
    <cellStyle name="=C:\WINNT35\SYSTEM32\COMMAND.COM 15 27" xfId="6718"/>
    <cellStyle name="=C:\WINNT35\SYSTEM32\COMMAND.COM 15 27 2" xfId="6719"/>
    <cellStyle name="=C:\WINNT35\SYSTEM32\COMMAND.COM 15 27 3" xfId="6720"/>
    <cellStyle name="=C:\WINNT35\SYSTEM32\COMMAND.COM 15 27 4" xfId="6721"/>
    <cellStyle name="=C:\WINNT35\SYSTEM32\COMMAND.COM 15 27 5" xfId="6722"/>
    <cellStyle name="=C:\WINNT35\SYSTEM32\COMMAND.COM 15 28" xfId="6723"/>
    <cellStyle name="=C:\WINNT35\SYSTEM32\COMMAND.COM 15 28 2" xfId="6724"/>
    <cellStyle name="=C:\WINNT35\SYSTEM32\COMMAND.COM 15 28 3" xfId="6725"/>
    <cellStyle name="=C:\WINNT35\SYSTEM32\COMMAND.COM 15 28 4" xfId="6726"/>
    <cellStyle name="=C:\WINNT35\SYSTEM32\COMMAND.COM 15 28 5" xfId="6727"/>
    <cellStyle name="=C:\WINNT35\SYSTEM32\COMMAND.COM 15 29" xfId="6728"/>
    <cellStyle name="=C:\WINNT35\SYSTEM32\COMMAND.COM 15 29 2" xfId="6729"/>
    <cellStyle name="=C:\WINNT35\SYSTEM32\COMMAND.COM 15 29 3" xfId="6730"/>
    <cellStyle name="=C:\WINNT35\SYSTEM32\COMMAND.COM 15 29 4" xfId="6731"/>
    <cellStyle name="=C:\WINNT35\SYSTEM32\COMMAND.COM 15 29 5" xfId="6732"/>
    <cellStyle name="=C:\WINNT35\SYSTEM32\COMMAND.COM 15 3" xfId="6733"/>
    <cellStyle name="=C:\WINNT35\SYSTEM32\COMMAND.COM 15 3 2" xfId="6734"/>
    <cellStyle name="=C:\WINNT35\SYSTEM32\COMMAND.COM 15 3 3" xfId="6735"/>
    <cellStyle name="=C:\WINNT35\SYSTEM32\COMMAND.COM 15 3 4" xfId="6736"/>
    <cellStyle name="=C:\WINNT35\SYSTEM32\COMMAND.COM 15 3 5" xfId="6737"/>
    <cellStyle name="=C:\WINNT35\SYSTEM32\COMMAND.COM 15 30" xfId="6738"/>
    <cellStyle name="=C:\WINNT35\SYSTEM32\COMMAND.COM 15 30 2" xfId="6739"/>
    <cellStyle name="=C:\WINNT35\SYSTEM32\COMMAND.COM 15 30 3" xfId="6740"/>
    <cellStyle name="=C:\WINNT35\SYSTEM32\COMMAND.COM 15 30 4" xfId="6741"/>
    <cellStyle name="=C:\WINNT35\SYSTEM32\COMMAND.COM 15 30 5" xfId="6742"/>
    <cellStyle name="=C:\WINNT35\SYSTEM32\COMMAND.COM 15 31" xfId="6743"/>
    <cellStyle name="=C:\WINNT35\SYSTEM32\COMMAND.COM 15 31 2" xfId="6744"/>
    <cellStyle name="=C:\WINNT35\SYSTEM32\COMMAND.COM 15 31 3" xfId="6745"/>
    <cellStyle name="=C:\WINNT35\SYSTEM32\COMMAND.COM 15 31 4" xfId="6746"/>
    <cellStyle name="=C:\WINNT35\SYSTEM32\COMMAND.COM 15 31 5" xfId="6747"/>
    <cellStyle name="=C:\WINNT35\SYSTEM32\COMMAND.COM 15 32" xfId="6748"/>
    <cellStyle name="=C:\WINNT35\SYSTEM32\COMMAND.COM 15 32 2" xfId="6749"/>
    <cellStyle name="=C:\WINNT35\SYSTEM32\COMMAND.COM 15 32 3" xfId="6750"/>
    <cellStyle name="=C:\WINNT35\SYSTEM32\COMMAND.COM 15 32 4" xfId="6751"/>
    <cellStyle name="=C:\WINNT35\SYSTEM32\COMMAND.COM 15 32 5" xfId="6752"/>
    <cellStyle name="=C:\WINNT35\SYSTEM32\COMMAND.COM 15 33" xfId="6753"/>
    <cellStyle name="=C:\WINNT35\SYSTEM32\COMMAND.COM 15 33 2" xfId="6754"/>
    <cellStyle name="=C:\WINNT35\SYSTEM32\COMMAND.COM 15 33 3" xfId="6755"/>
    <cellStyle name="=C:\WINNT35\SYSTEM32\COMMAND.COM 15 33 4" xfId="6756"/>
    <cellStyle name="=C:\WINNT35\SYSTEM32\COMMAND.COM 15 33 5" xfId="6757"/>
    <cellStyle name="=C:\WINNT35\SYSTEM32\COMMAND.COM 15 34" xfId="6758"/>
    <cellStyle name="=C:\WINNT35\SYSTEM32\COMMAND.COM 15 34 2" xfId="6759"/>
    <cellStyle name="=C:\WINNT35\SYSTEM32\COMMAND.COM 15 34 3" xfId="6760"/>
    <cellStyle name="=C:\WINNT35\SYSTEM32\COMMAND.COM 15 34 4" xfId="6761"/>
    <cellStyle name="=C:\WINNT35\SYSTEM32\COMMAND.COM 15 34 5" xfId="6762"/>
    <cellStyle name="=C:\WINNT35\SYSTEM32\COMMAND.COM 15 35" xfId="6763"/>
    <cellStyle name="=C:\WINNT35\SYSTEM32\COMMAND.COM 15 35 2" xfId="6764"/>
    <cellStyle name="=C:\WINNT35\SYSTEM32\COMMAND.COM 15 35 3" xfId="6765"/>
    <cellStyle name="=C:\WINNT35\SYSTEM32\COMMAND.COM 15 35 4" xfId="6766"/>
    <cellStyle name="=C:\WINNT35\SYSTEM32\COMMAND.COM 15 35 5" xfId="6767"/>
    <cellStyle name="=C:\WINNT35\SYSTEM32\COMMAND.COM 15 36" xfId="6768"/>
    <cellStyle name="=C:\WINNT35\SYSTEM32\COMMAND.COM 15 36 2" xfId="6769"/>
    <cellStyle name="=C:\WINNT35\SYSTEM32\COMMAND.COM 15 36 3" xfId="6770"/>
    <cellStyle name="=C:\WINNT35\SYSTEM32\COMMAND.COM 15 36 4" xfId="6771"/>
    <cellStyle name="=C:\WINNT35\SYSTEM32\COMMAND.COM 15 36 5" xfId="6772"/>
    <cellStyle name="=C:\WINNT35\SYSTEM32\COMMAND.COM 15 37" xfId="6773"/>
    <cellStyle name="=C:\WINNT35\SYSTEM32\COMMAND.COM 15 37 2" xfId="6774"/>
    <cellStyle name="=C:\WINNT35\SYSTEM32\COMMAND.COM 15 37 3" xfId="6775"/>
    <cellStyle name="=C:\WINNT35\SYSTEM32\COMMAND.COM 15 37 4" xfId="6776"/>
    <cellStyle name="=C:\WINNT35\SYSTEM32\COMMAND.COM 15 37 5" xfId="6777"/>
    <cellStyle name="=C:\WINNT35\SYSTEM32\COMMAND.COM 15 38" xfId="6778"/>
    <cellStyle name="=C:\WINNT35\SYSTEM32\COMMAND.COM 15 38 2" xfId="6779"/>
    <cellStyle name="=C:\WINNT35\SYSTEM32\COMMAND.COM 15 38 3" xfId="6780"/>
    <cellStyle name="=C:\WINNT35\SYSTEM32\COMMAND.COM 15 38 4" xfId="6781"/>
    <cellStyle name="=C:\WINNT35\SYSTEM32\COMMAND.COM 15 38 5" xfId="6782"/>
    <cellStyle name="=C:\WINNT35\SYSTEM32\COMMAND.COM 15 39" xfId="6783"/>
    <cellStyle name="=C:\WINNT35\SYSTEM32\COMMAND.COM 15 39 2" xfId="6784"/>
    <cellStyle name="=C:\WINNT35\SYSTEM32\COMMAND.COM 15 39 3" xfId="6785"/>
    <cellStyle name="=C:\WINNT35\SYSTEM32\COMMAND.COM 15 39 4" xfId="6786"/>
    <cellStyle name="=C:\WINNT35\SYSTEM32\COMMAND.COM 15 39 5" xfId="6787"/>
    <cellStyle name="=C:\WINNT35\SYSTEM32\COMMAND.COM 15 4" xfId="6788"/>
    <cellStyle name="=C:\WINNT35\SYSTEM32\COMMAND.COM 15 4 2" xfId="6789"/>
    <cellStyle name="=C:\WINNT35\SYSTEM32\COMMAND.COM 15 4 3" xfId="6790"/>
    <cellStyle name="=C:\WINNT35\SYSTEM32\COMMAND.COM 15 4 4" xfId="6791"/>
    <cellStyle name="=C:\WINNT35\SYSTEM32\COMMAND.COM 15 4 5" xfId="6792"/>
    <cellStyle name="=C:\WINNT35\SYSTEM32\COMMAND.COM 15 40" xfId="6793"/>
    <cellStyle name="=C:\WINNT35\SYSTEM32\COMMAND.COM 15 40 2" xfId="6794"/>
    <cellStyle name="=C:\WINNT35\SYSTEM32\COMMAND.COM 15 40 3" xfId="6795"/>
    <cellStyle name="=C:\WINNT35\SYSTEM32\COMMAND.COM 15 40 4" xfId="6796"/>
    <cellStyle name="=C:\WINNT35\SYSTEM32\COMMAND.COM 15 40 5" xfId="6797"/>
    <cellStyle name="=C:\WINNT35\SYSTEM32\COMMAND.COM 15 41" xfId="6798"/>
    <cellStyle name="=C:\WINNT35\SYSTEM32\COMMAND.COM 15 41 2" xfId="6799"/>
    <cellStyle name="=C:\WINNT35\SYSTEM32\COMMAND.COM 15 41 3" xfId="6800"/>
    <cellStyle name="=C:\WINNT35\SYSTEM32\COMMAND.COM 15 41 4" xfId="6801"/>
    <cellStyle name="=C:\WINNT35\SYSTEM32\COMMAND.COM 15 41 5" xfId="6802"/>
    <cellStyle name="=C:\WINNT35\SYSTEM32\COMMAND.COM 15 42" xfId="6803"/>
    <cellStyle name="=C:\WINNT35\SYSTEM32\COMMAND.COM 15 42 2" xfId="6804"/>
    <cellStyle name="=C:\WINNT35\SYSTEM32\COMMAND.COM 15 42 3" xfId="6805"/>
    <cellStyle name="=C:\WINNT35\SYSTEM32\COMMAND.COM 15 42 4" xfId="6806"/>
    <cellStyle name="=C:\WINNT35\SYSTEM32\COMMAND.COM 15 42 5" xfId="6807"/>
    <cellStyle name="=C:\WINNT35\SYSTEM32\COMMAND.COM 15 43" xfId="6808"/>
    <cellStyle name="=C:\WINNT35\SYSTEM32\COMMAND.COM 15 43 2" xfId="6809"/>
    <cellStyle name="=C:\WINNT35\SYSTEM32\COMMAND.COM 15 43 3" xfId="6810"/>
    <cellStyle name="=C:\WINNT35\SYSTEM32\COMMAND.COM 15 43 4" xfId="6811"/>
    <cellStyle name="=C:\WINNT35\SYSTEM32\COMMAND.COM 15 43 5" xfId="6812"/>
    <cellStyle name="=C:\WINNT35\SYSTEM32\COMMAND.COM 15 44" xfId="6813"/>
    <cellStyle name="=C:\WINNT35\SYSTEM32\COMMAND.COM 15 44 2" xfId="6814"/>
    <cellStyle name="=C:\WINNT35\SYSTEM32\COMMAND.COM 15 44 3" xfId="6815"/>
    <cellStyle name="=C:\WINNT35\SYSTEM32\COMMAND.COM 15 44 4" xfId="6816"/>
    <cellStyle name="=C:\WINNT35\SYSTEM32\COMMAND.COM 15 44 5" xfId="6817"/>
    <cellStyle name="=C:\WINNT35\SYSTEM32\COMMAND.COM 15 45" xfId="6818"/>
    <cellStyle name="=C:\WINNT35\SYSTEM32\COMMAND.COM 15 45 2" xfId="6819"/>
    <cellStyle name="=C:\WINNT35\SYSTEM32\COMMAND.COM 15 45 3" xfId="6820"/>
    <cellStyle name="=C:\WINNT35\SYSTEM32\COMMAND.COM 15 45 4" xfId="6821"/>
    <cellStyle name="=C:\WINNT35\SYSTEM32\COMMAND.COM 15 45 5" xfId="6822"/>
    <cellStyle name="=C:\WINNT35\SYSTEM32\COMMAND.COM 15 46" xfId="6823"/>
    <cellStyle name="=C:\WINNT35\SYSTEM32\COMMAND.COM 15 46 2" xfId="6824"/>
    <cellStyle name="=C:\WINNT35\SYSTEM32\COMMAND.COM 15 46 3" xfId="6825"/>
    <cellStyle name="=C:\WINNT35\SYSTEM32\COMMAND.COM 15 46 4" xfId="6826"/>
    <cellStyle name="=C:\WINNT35\SYSTEM32\COMMAND.COM 15 46 5" xfId="6827"/>
    <cellStyle name="=C:\WINNT35\SYSTEM32\COMMAND.COM 15 47" xfId="6828"/>
    <cellStyle name="=C:\WINNT35\SYSTEM32\COMMAND.COM 15 47 2" xfId="6829"/>
    <cellStyle name="=C:\WINNT35\SYSTEM32\COMMAND.COM 15 47 3" xfId="6830"/>
    <cellStyle name="=C:\WINNT35\SYSTEM32\COMMAND.COM 15 47 4" xfId="6831"/>
    <cellStyle name="=C:\WINNT35\SYSTEM32\COMMAND.COM 15 47 5" xfId="6832"/>
    <cellStyle name="=C:\WINNT35\SYSTEM32\COMMAND.COM 15 48" xfId="6833"/>
    <cellStyle name="=C:\WINNT35\SYSTEM32\COMMAND.COM 15 48 2" xfId="6834"/>
    <cellStyle name="=C:\WINNT35\SYSTEM32\COMMAND.COM 15 48 3" xfId="6835"/>
    <cellStyle name="=C:\WINNT35\SYSTEM32\COMMAND.COM 15 48 4" xfId="6836"/>
    <cellStyle name="=C:\WINNT35\SYSTEM32\COMMAND.COM 15 48 5" xfId="6837"/>
    <cellStyle name="=C:\WINNT35\SYSTEM32\COMMAND.COM 15 49" xfId="6838"/>
    <cellStyle name="=C:\WINNT35\SYSTEM32\COMMAND.COM 15 49 2" xfId="6839"/>
    <cellStyle name="=C:\WINNT35\SYSTEM32\COMMAND.COM 15 49 3" xfId="6840"/>
    <cellStyle name="=C:\WINNT35\SYSTEM32\COMMAND.COM 15 49 4" xfId="6841"/>
    <cellStyle name="=C:\WINNT35\SYSTEM32\COMMAND.COM 15 49 5" xfId="6842"/>
    <cellStyle name="=C:\WINNT35\SYSTEM32\COMMAND.COM 15 5" xfId="6843"/>
    <cellStyle name="=C:\WINNT35\SYSTEM32\COMMAND.COM 15 5 2" xfId="6844"/>
    <cellStyle name="=C:\WINNT35\SYSTEM32\COMMAND.COM 15 5 3" xfId="6845"/>
    <cellStyle name="=C:\WINNT35\SYSTEM32\COMMAND.COM 15 5 4" xfId="6846"/>
    <cellStyle name="=C:\WINNT35\SYSTEM32\COMMAND.COM 15 5 5" xfId="6847"/>
    <cellStyle name="=C:\WINNT35\SYSTEM32\COMMAND.COM 15 50" xfId="6848"/>
    <cellStyle name="=C:\WINNT35\SYSTEM32\COMMAND.COM 15 50 2" xfId="6849"/>
    <cellStyle name="=C:\WINNT35\SYSTEM32\COMMAND.COM 15 50 3" xfId="6850"/>
    <cellStyle name="=C:\WINNT35\SYSTEM32\COMMAND.COM 15 50 4" xfId="6851"/>
    <cellStyle name="=C:\WINNT35\SYSTEM32\COMMAND.COM 15 50 5" xfId="6852"/>
    <cellStyle name="=C:\WINNT35\SYSTEM32\COMMAND.COM 15 51" xfId="6853"/>
    <cellStyle name="=C:\WINNT35\SYSTEM32\COMMAND.COM 15 51 2" xfId="6854"/>
    <cellStyle name="=C:\WINNT35\SYSTEM32\COMMAND.COM 15 51 3" xfId="6855"/>
    <cellStyle name="=C:\WINNT35\SYSTEM32\COMMAND.COM 15 51 4" xfId="6856"/>
    <cellStyle name="=C:\WINNT35\SYSTEM32\COMMAND.COM 15 51 5" xfId="6857"/>
    <cellStyle name="=C:\WINNT35\SYSTEM32\COMMAND.COM 15 52" xfId="6858"/>
    <cellStyle name="=C:\WINNT35\SYSTEM32\COMMAND.COM 15 52 2" xfId="6859"/>
    <cellStyle name="=C:\WINNT35\SYSTEM32\COMMAND.COM 15 52 3" xfId="6860"/>
    <cellStyle name="=C:\WINNT35\SYSTEM32\COMMAND.COM 15 52 4" xfId="6861"/>
    <cellStyle name="=C:\WINNT35\SYSTEM32\COMMAND.COM 15 52 5" xfId="6862"/>
    <cellStyle name="=C:\WINNT35\SYSTEM32\COMMAND.COM 15 53" xfId="6863"/>
    <cellStyle name="=C:\WINNT35\SYSTEM32\COMMAND.COM 15 53 2" xfId="6864"/>
    <cellStyle name="=C:\WINNT35\SYSTEM32\COMMAND.COM 15 53 3" xfId="6865"/>
    <cellStyle name="=C:\WINNT35\SYSTEM32\COMMAND.COM 15 53 4" xfId="6866"/>
    <cellStyle name="=C:\WINNT35\SYSTEM32\COMMAND.COM 15 53 5" xfId="6867"/>
    <cellStyle name="=C:\WINNT35\SYSTEM32\COMMAND.COM 15 54" xfId="6868"/>
    <cellStyle name="=C:\WINNT35\SYSTEM32\COMMAND.COM 15 55" xfId="6869"/>
    <cellStyle name="=C:\WINNT35\SYSTEM32\COMMAND.COM 15 56" xfId="6870"/>
    <cellStyle name="=C:\WINNT35\SYSTEM32\COMMAND.COM 15 57" xfId="6871"/>
    <cellStyle name="=C:\WINNT35\SYSTEM32\COMMAND.COM 15 58" xfId="6872"/>
    <cellStyle name="=C:\WINNT35\SYSTEM32\COMMAND.COM 15 6" xfId="6873"/>
    <cellStyle name="=C:\WINNT35\SYSTEM32\COMMAND.COM 15 6 2" xfId="6874"/>
    <cellStyle name="=C:\WINNT35\SYSTEM32\COMMAND.COM 15 6 3" xfId="6875"/>
    <cellStyle name="=C:\WINNT35\SYSTEM32\COMMAND.COM 15 6 4" xfId="6876"/>
    <cellStyle name="=C:\WINNT35\SYSTEM32\COMMAND.COM 15 6 5" xfId="6877"/>
    <cellStyle name="=C:\WINNT35\SYSTEM32\COMMAND.COM 15 7" xfId="6878"/>
    <cellStyle name="=C:\WINNT35\SYSTEM32\COMMAND.COM 15 7 2" xfId="6879"/>
    <cellStyle name="=C:\WINNT35\SYSTEM32\COMMAND.COM 15 7 3" xfId="6880"/>
    <cellStyle name="=C:\WINNT35\SYSTEM32\COMMAND.COM 15 7 4" xfId="6881"/>
    <cellStyle name="=C:\WINNT35\SYSTEM32\COMMAND.COM 15 7 5" xfId="6882"/>
    <cellStyle name="=C:\WINNT35\SYSTEM32\COMMAND.COM 15 8" xfId="6883"/>
    <cellStyle name="=C:\WINNT35\SYSTEM32\COMMAND.COM 15 8 2" xfId="6884"/>
    <cellStyle name="=C:\WINNT35\SYSTEM32\COMMAND.COM 15 8 3" xfId="6885"/>
    <cellStyle name="=C:\WINNT35\SYSTEM32\COMMAND.COM 15 8 4" xfId="6886"/>
    <cellStyle name="=C:\WINNT35\SYSTEM32\COMMAND.COM 15 8 5" xfId="6887"/>
    <cellStyle name="=C:\WINNT35\SYSTEM32\COMMAND.COM 15 9" xfId="6888"/>
    <cellStyle name="=C:\WINNT35\SYSTEM32\COMMAND.COM 15 9 2" xfId="6889"/>
    <cellStyle name="=C:\WINNT35\SYSTEM32\COMMAND.COM 15 9 3" xfId="6890"/>
    <cellStyle name="=C:\WINNT35\SYSTEM32\COMMAND.COM 15 9 4" xfId="6891"/>
    <cellStyle name="=C:\WINNT35\SYSTEM32\COMMAND.COM 15 9 5" xfId="6892"/>
    <cellStyle name="=C:\WINNT35\SYSTEM32\COMMAND.COM 16" xfId="6893"/>
    <cellStyle name="=C:\WINNT35\SYSTEM32\COMMAND.COM 16 10" xfId="6894"/>
    <cellStyle name="=C:\WINNT35\SYSTEM32\COMMAND.COM 16 10 2" xfId="6895"/>
    <cellStyle name="=C:\WINNT35\SYSTEM32\COMMAND.COM 16 10 3" xfId="6896"/>
    <cellStyle name="=C:\WINNT35\SYSTEM32\COMMAND.COM 16 10 4" xfId="6897"/>
    <cellStyle name="=C:\WINNT35\SYSTEM32\COMMAND.COM 16 10 5" xfId="6898"/>
    <cellStyle name="=C:\WINNT35\SYSTEM32\COMMAND.COM 16 11" xfId="6899"/>
    <cellStyle name="=C:\WINNT35\SYSTEM32\COMMAND.COM 16 11 2" xfId="6900"/>
    <cellStyle name="=C:\WINNT35\SYSTEM32\COMMAND.COM 16 11 3" xfId="6901"/>
    <cellStyle name="=C:\WINNT35\SYSTEM32\COMMAND.COM 16 11 4" xfId="6902"/>
    <cellStyle name="=C:\WINNT35\SYSTEM32\COMMAND.COM 16 11 5" xfId="6903"/>
    <cellStyle name="=C:\WINNT35\SYSTEM32\COMMAND.COM 16 12" xfId="6904"/>
    <cellStyle name="=C:\WINNT35\SYSTEM32\COMMAND.COM 16 12 2" xfId="6905"/>
    <cellStyle name="=C:\WINNT35\SYSTEM32\COMMAND.COM 16 12 3" xfId="6906"/>
    <cellStyle name="=C:\WINNT35\SYSTEM32\COMMAND.COM 16 12 4" xfId="6907"/>
    <cellStyle name="=C:\WINNT35\SYSTEM32\COMMAND.COM 16 12 5" xfId="6908"/>
    <cellStyle name="=C:\WINNT35\SYSTEM32\COMMAND.COM 16 13" xfId="6909"/>
    <cellStyle name="=C:\WINNT35\SYSTEM32\COMMAND.COM 16 13 2" xfId="6910"/>
    <cellStyle name="=C:\WINNT35\SYSTEM32\COMMAND.COM 16 13 3" xfId="6911"/>
    <cellStyle name="=C:\WINNT35\SYSTEM32\COMMAND.COM 16 13 4" xfId="6912"/>
    <cellStyle name="=C:\WINNT35\SYSTEM32\COMMAND.COM 16 13 5" xfId="6913"/>
    <cellStyle name="=C:\WINNT35\SYSTEM32\COMMAND.COM 16 14" xfId="6914"/>
    <cellStyle name="=C:\WINNT35\SYSTEM32\COMMAND.COM 16 14 2" xfId="6915"/>
    <cellStyle name="=C:\WINNT35\SYSTEM32\COMMAND.COM 16 14 3" xfId="6916"/>
    <cellStyle name="=C:\WINNT35\SYSTEM32\COMMAND.COM 16 14 4" xfId="6917"/>
    <cellStyle name="=C:\WINNT35\SYSTEM32\COMMAND.COM 16 14 5" xfId="6918"/>
    <cellStyle name="=C:\WINNT35\SYSTEM32\COMMAND.COM 16 15" xfId="6919"/>
    <cellStyle name="=C:\WINNT35\SYSTEM32\COMMAND.COM 16 15 2" xfId="6920"/>
    <cellStyle name="=C:\WINNT35\SYSTEM32\COMMAND.COM 16 15 3" xfId="6921"/>
    <cellStyle name="=C:\WINNT35\SYSTEM32\COMMAND.COM 16 15 4" xfId="6922"/>
    <cellStyle name="=C:\WINNT35\SYSTEM32\COMMAND.COM 16 15 5" xfId="6923"/>
    <cellStyle name="=C:\WINNT35\SYSTEM32\COMMAND.COM 16 16" xfId="6924"/>
    <cellStyle name="=C:\WINNT35\SYSTEM32\COMMAND.COM 16 16 2" xfId="6925"/>
    <cellStyle name="=C:\WINNT35\SYSTEM32\COMMAND.COM 16 16 3" xfId="6926"/>
    <cellStyle name="=C:\WINNT35\SYSTEM32\COMMAND.COM 16 16 4" xfId="6927"/>
    <cellStyle name="=C:\WINNT35\SYSTEM32\COMMAND.COM 16 16 5" xfId="6928"/>
    <cellStyle name="=C:\WINNT35\SYSTEM32\COMMAND.COM 16 17" xfId="6929"/>
    <cellStyle name="=C:\WINNT35\SYSTEM32\COMMAND.COM 16 17 2" xfId="6930"/>
    <cellStyle name="=C:\WINNT35\SYSTEM32\COMMAND.COM 16 17 3" xfId="6931"/>
    <cellStyle name="=C:\WINNT35\SYSTEM32\COMMAND.COM 16 17 4" xfId="6932"/>
    <cellStyle name="=C:\WINNT35\SYSTEM32\COMMAND.COM 16 17 5" xfId="6933"/>
    <cellStyle name="=C:\WINNT35\SYSTEM32\COMMAND.COM 16 18" xfId="6934"/>
    <cellStyle name="=C:\WINNT35\SYSTEM32\COMMAND.COM 16 18 2" xfId="6935"/>
    <cellStyle name="=C:\WINNT35\SYSTEM32\COMMAND.COM 16 18 3" xfId="6936"/>
    <cellStyle name="=C:\WINNT35\SYSTEM32\COMMAND.COM 16 18 4" xfId="6937"/>
    <cellStyle name="=C:\WINNT35\SYSTEM32\COMMAND.COM 16 18 5" xfId="6938"/>
    <cellStyle name="=C:\WINNT35\SYSTEM32\COMMAND.COM 16 19" xfId="6939"/>
    <cellStyle name="=C:\WINNT35\SYSTEM32\COMMAND.COM 16 19 2" xfId="6940"/>
    <cellStyle name="=C:\WINNT35\SYSTEM32\COMMAND.COM 16 19 3" xfId="6941"/>
    <cellStyle name="=C:\WINNT35\SYSTEM32\COMMAND.COM 16 19 4" xfId="6942"/>
    <cellStyle name="=C:\WINNT35\SYSTEM32\COMMAND.COM 16 19 5" xfId="6943"/>
    <cellStyle name="=C:\WINNT35\SYSTEM32\COMMAND.COM 16 2" xfId="6944"/>
    <cellStyle name="=C:\WINNT35\SYSTEM32\COMMAND.COM 16 2 2" xfId="6945"/>
    <cellStyle name="=C:\WINNT35\SYSTEM32\COMMAND.COM 16 2 3" xfId="6946"/>
    <cellStyle name="=C:\WINNT35\SYSTEM32\COMMAND.COM 16 2 4" xfId="6947"/>
    <cellStyle name="=C:\WINNT35\SYSTEM32\COMMAND.COM 16 2 5" xfId="6948"/>
    <cellStyle name="=C:\WINNT35\SYSTEM32\COMMAND.COM 16 20" xfId="6949"/>
    <cellStyle name="=C:\WINNT35\SYSTEM32\COMMAND.COM 16 20 2" xfId="6950"/>
    <cellStyle name="=C:\WINNT35\SYSTEM32\COMMAND.COM 16 20 3" xfId="6951"/>
    <cellStyle name="=C:\WINNT35\SYSTEM32\COMMAND.COM 16 20 4" xfId="6952"/>
    <cellStyle name="=C:\WINNT35\SYSTEM32\COMMAND.COM 16 20 5" xfId="6953"/>
    <cellStyle name="=C:\WINNT35\SYSTEM32\COMMAND.COM 16 21" xfId="6954"/>
    <cellStyle name="=C:\WINNT35\SYSTEM32\COMMAND.COM 16 21 2" xfId="6955"/>
    <cellStyle name="=C:\WINNT35\SYSTEM32\COMMAND.COM 16 21 3" xfId="6956"/>
    <cellStyle name="=C:\WINNT35\SYSTEM32\COMMAND.COM 16 21 4" xfId="6957"/>
    <cellStyle name="=C:\WINNT35\SYSTEM32\COMMAND.COM 16 21 5" xfId="6958"/>
    <cellStyle name="=C:\WINNT35\SYSTEM32\COMMAND.COM 16 22" xfId="6959"/>
    <cellStyle name="=C:\WINNT35\SYSTEM32\COMMAND.COM 16 22 2" xfId="6960"/>
    <cellStyle name="=C:\WINNT35\SYSTEM32\COMMAND.COM 16 22 3" xfId="6961"/>
    <cellStyle name="=C:\WINNT35\SYSTEM32\COMMAND.COM 16 22 4" xfId="6962"/>
    <cellStyle name="=C:\WINNT35\SYSTEM32\COMMAND.COM 16 22 5" xfId="6963"/>
    <cellStyle name="=C:\WINNT35\SYSTEM32\COMMAND.COM 16 23" xfId="6964"/>
    <cellStyle name="=C:\WINNT35\SYSTEM32\COMMAND.COM 16 23 2" xfId="6965"/>
    <cellStyle name="=C:\WINNT35\SYSTEM32\COMMAND.COM 16 23 3" xfId="6966"/>
    <cellStyle name="=C:\WINNT35\SYSTEM32\COMMAND.COM 16 23 4" xfId="6967"/>
    <cellStyle name="=C:\WINNT35\SYSTEM32\COMMAND.COM 16 23 5" xfId="6968"/>
    <cellStyle name="=C:\WINNT35\SYSTEM32\COMMAND.COM 16 24" xfId="6969"/>
    <cellStyle name="=C:\WINNT35\SYSTEM32\COMMAND.COM 16 24 2" xfId="6970"/>
    <cellStyle name="=C:\WINNT35\SYSTEM32\COMMAND.COM 16 24 3" xfId="6971"/>
    <cellStyle name="=C:\WINNT35\SYSTEM32\COMMAND.COM 16 24 4" xfId="6972"/>
    <cellStyle name="=C:\WINNT35\SYSTEM32\COMMAND.COM 16 24 5" xfId="6973"/>
    <cellStyle name="=C:\WINNT35\SYSTEM32\COMMAND.COM 16 25" xfId="6974"/>
    <cellStyle name="=C:\WINNT35\SYSTEM32\COMMAND.COM 16 25 2" xfId="6975"/>
    <cellStyle name="=C:\WINNT35\SYSTEM32\COMMAND.COM 16 25 3" xfId="6976"/>
    <cellStyle name="=C:\WINNT35\SYSTEM32\COMMAND.COM 16 25 4" xfId="6977"/>
    <cellStyle name="=C:\WINNT35\SYSTEM32\COMMAND.COM 16 25 5" xfId="6978"/>
    <cellStyle name="=C:\WINNT35\SYSTEM32\COMMAND.COM 16 26" xfId="6979"/>
    <cellStyle name="=C:\WINNT35\SYSTEM32\COMMAND.COM 16 26 2" xfId="6980"/>
    <cellStyle name="=C:\WINNT35\SYSTEM32\COMMAND.COM 16 26 3" xfId="6981"/>
    <cellStyle name="=C:\WINNT35\SYSTEM32\COMMAND.COM 16 26 4" xfId="6982"/>
    <cellStyle name="=C:\WINNT35\SYSTEM32\COMMAND.COM 16 26 5" xfId="6983"/>
    <cellStyle name="=C:\WINNT35\SYSTEM32\COMMAND.COM 16 27" xfId="6984"/>
    <cellStyle name="=C:\WINNT35\SYSTEM32\COMMAND.COM 16 27 2" xfId="6985"/>
    <cellStyle name="=C:\WINNT35\SYSTEM32\COMMAND.COM 16 27 3" xfId="6986"/>
    <cellStyle name="=C:\WINNT35\SYSTEM32\COMMAND.COM 16 27 4" xfId="6987"/>
    <cellStyle name="=C:\WINNT35\SYSTEM32\COMMAND.COM 16 27 5" xfId="6988"/>
    <cellStyle name="=C:\WINNT35\SYSTEM32\COMMAND.COM 16 28" xfId="6989"/>
    <cellStyle name="=C:\WINNT35\SYSTEM32\COMMAND.COM 16 28 2" xfId="6990"/>
    <cellStyle name="=C:\WINNT35\SYSTEM32\COMMAND.COM 16 28 3" xfId="6991"/>
    <cellStyle name="=C:\WINNT35\SYSTEM32\COMMAND.COM 16 28 4" xfId="6992"/>
    <cellStyle name="=C:\WINNT35\SYSTEM32\COMMAND.COM 16 28 5" xfId="6993"/>
    <cellStyle name="=C:\WINNT35\SYSTEM32\COMMAND.COM 16 29" xfId="6994"/>
    <cellStyle name="=C:\WINNT35\SYSTEM32\COMMAND.COM 16 29 2" xfId="6995"/>
    <cellStyle name="=C:\WINNT35\SYSTEM32\COMMAND.COM 16 29 3" xfId="6996"/>
    <cellStyle name="=C:\WINNT35\SYSTEM32\COMMAND.COM 16 29 4" xfId="6997"/>
    <cellStyle name="=C:\WINNT35\SYSTEM32\COMMAND.COM 16 29 5" xfId="6998"/>
    <cellStyle name="=C:\WINNT35\SYSTEM32\COMMAND.COM 16 3" xfId="6999"/>
    <cellStyle name="=C:\WINNT35\SYSTEM32\COMMAND.COM 16 3 2" xfId="7000"/>
    <cellStyle name="=C:\WINNT35\SYSTEM32\COMMAND.COM 16 3 3" xfId="7001"/>
    <cellStyle name="=C:\WINNT35\SYSTEM32\COMMAND.COM 16 3 4" xfId="7002"/>
    <cellStyle name="=C:\WINNT35\SYSTEM32\COMMAND.COM 16 3 5" xfId="7003"/>
    <cellStyle name="=C:\WINNT35\SYSTEM32\COMMAND.COM 16 30" xfId="7004"/>
    <cellStyle name="=C:\WINNT35\SYSTEM32\COMMAND.COM 16 30 2" xfId="7005"/>
    <cellStyle name="=C:\WINNT35\SYSTEM32\COMMAND.COM 16 30 3" xfId="7006"/>
    <cellStyle name="=C:\WINNT35\SYSTEM32\COMMAND.COM 16 30 4" xfId="7007"/>
    <cellStyle name="=C:\WINNT35\SYSTEM32\COMMAND.COM 16 30 5" xfId="7008"/>
    <cellStyle name="=C:\WINNT35\SYSTEM32\COMMAND.COM 16 31" xfId="7009"/>
    <cellStyle name="=C:\WINNT35\SYSTEM32\COMMAND.COM 16 31 2" xfId="7010"/>
    <cellStyle name="=C:\WINNT35\SYSTEM32\COMMAND.COM 16 31 3" xfId="7011"/>
    <cellStyle name="=C:\WINNT35\SYSTEM32\COMMAND.COM 16 31 4" xfId="7012"/>
    <cellStyle name="=C:\WINNT35\SYSTEM32\COMMAND.COM 16 31 5" xfId="7013"/>
    <cellStyle name="=C:\WINNT35\SYSTEM32\COMMAND.COM 16 32" xfId="7014"/>
    <cellStyle name="=C:\WINNT35\SYSTEM32\COMMAND.COM 16 32 2" xfId="7015"/>
    <cellStyle name="=C:\WINNT35\SYSTEM32\COMMAND.COM 16 32 3" xfId="7016"/>
    <cellStyle name="=C:\WINNT35\SYSTEM32\COMMAND.COM 16 32 4" xfId="7017"/>
    <cellStyle name="=C:\WINNT35\SYSTEM32\COMMAND.COM 16 32 5" xfId="7018"/>
    <cellStyle name="=C:\WINNT35\SYSTEM32\COMMAND.COM 16 33" xfId="7019"/>
    <cellStyle name="=C:\WINNT35\SYSTEM32\COMMAND.COM 16 33 2" xfId="7020"/>
    <cellStyle name="=C:\WINNT35\SYSTEM32\COMMAND.COM 16 33 3" xfId="7021"/>
    <cellStyle name="=C:\WINNT35\SYSTEM32\COMMAND.COM 16 33 4" xfId="7022"/>
    <cellStyle name="=C:\WINNT35\SYSTEM32\COMMAND.COM 16 33 5" xfId="7023"/>
    <cellStyle name="=C:\WINNT35\SYSTEM32\COMMAND.COM 16 34" xfId="7024"/>
    <cellStyle name="=C:\WINNT35\SYSTEM32\COMMAND.COM 16 34 2" xfId="7025"/>
    <cellStyle name="=C:\WINNT35\SYSTEM32\COMMAND.COM 16 34 3" xfId="7026"/>
    <cellStyle name="=C:\WINNT35\SYSTEM32\COMMAND.COM 16 34 4" xfId="7027"/>
    <cellStyle name="=C:\WINNT35\SYSTEM32\COMMAND.COM 16 34 5" xfId="7028"/>
    <cellStyle name="=C:\WINNT35\SYSTEM32\COMMAND.COM 16 35" xfId="7029"/>
    <cellStyle name="=C:\WINNT35\SYSTEM32\COMMAND.COM 16 35 2" xfId="7030"/>
    <cellStyle name="=C:\WINNT35\SYSTEM32\COMMAND.COM 16 35 3" xfId="7031"/>
    <cellStyle name="=C:\WINNT35\SYSTEM32\COMMAND.COM 16 35 4" xfId="7032"/>
    <cellStyle name="=C:\WINNT35\SYSTEM32\COMMAND.COM 16 35 5" xfId="7033"/>
    <cellStyle name="=C:\WINNT35\SYSTEM32\COMMAND.COM 16 36" xfId="7034"/>
    <cellStyle name="=C:\WINNT35\SYSTEM32\COMMAND.COM 16 36 2" xfId="7035"/>
    <cellStyle name="=C:\WINNT35\SYSTEM32\COMMAND.COM 16 36 3" xfId="7036"/>
    <cellStyle name="=C:\WINNT35\SYSTEM32\COMMAND.COM 16 36 4" xfId="7037"/>
    <cellStyle name="=C:\WINNT35\SYSTEM32\COMMAND.COM 16 36 5" xfId="7038"/>
    <cellStyle name="=C:\WINNT35\SYSTEM32\COMMAND.COM 16 37" xfId="7039"/>
    <cellStyle name="=C:\WINNT35\SYSTEM32\COMMAND.COM 16 37 2" xfId="7040"/>
    <cellStyle name="=C:\WINNT35\SYSTEM32\COMMAND.COM 16 37 3" xfId="7041"/>
    <cellStyle name="=C:\WINNT35\SYSTEM32\COMMAND.COM 16 37 4" xfId="7042"/>
    <cellStyle name="=C:\WINNT35\SYSTEM32\COMMAND.COM 16 37 5" xfId="7043"/>
    <cellStyle name="=C:\WINNT35\SYSTEM32\COMMAND.COM 16 38" xfId="7044"/>
    <cellStyle name="=C:\WINNT35\SYSTEM32\COMMAND.COM 16 38 2" xfId="7045"/>
    <cellStyle name="=C:\WINNT35\SYSTEM32\COMMAND.COM 16 38 3" xfId="7046"/>
    <cellStyle name="=C:\WINNT35\SYSTEM32\COMMAND.COM 16 38 4" xfId="7047"/>
    <cellStyle name="=C:\WINNT35\SYSTEM32\COMMAND.COM 16 38 5" xfId="7048"/>
    <cellStyle name="=C:\WINNT35\SYSTEM32\COMMAND.COM 16 39" xfId="7049"/>
    <cellStyle name="=C:\WINNT35\SYSTEM32\COMMAND.COM 16 39 2" xfId="7050"/>
    <cellStyle name="=C:\WINNT35\SYSTEM32\COMMAND.COM 16 39 3" xfId="7051"/>
    <cellStyle name="=C:\WINNT35\SYSTEM32\COMMAND.COM 16 39 4" xfId="7052"/>
    <cellStyle name="=C:\WINNT35\SYSTEM32\COMMAND.COM 16 39 5" xfId="7053"/>
    <cellStyle name="=C:\WINNT35\SYSTEM32\COMMAND.COM 16 4" xfId="7054"/>
    <cellStyle name="=C:\WINNT35\SYSTEM32\COMMAND.COM 16 4 2" xfId="7055"/>
    <cellStyle name="=C:\WINNT35\SYSTEM32\COMMAND.COM 16 4 3" xfId="7056"/>
    <cellStyle name="=C:\WINNT35\SYSTEM32\COMMAND.COM 16 4 4" xfId="7057"/>
    <cellStyle name="=C:\WINNT35\SYSTEM32\COMMAND.COM 16 4 5" xfId="7058"/>
    <cellStyle name="=C:\WINNT35\SYSTEM32\COMMAND.COM 16 40" xfId="7059"/>
    <cellStyle name="=C:\WINNT35\SYSTEM32\COMMAND.COM 16 40 2" xfId="7060"/>
    <cellStyle name="=C:\WINNT35\SYSTEM32\COMMAND.COM 16 40 3" xfId="7061"/>
    <cellStyle name="=C:\WINNT35\SYSTEM32\COMMAND.COM 16 40 4" xfId="7062"/>
    <cellStyle name="=C:\WINNT35\SYSTEM32\COMMAND.COM 16 40 5" xfId="7063"/>
    <cellStyle name="=C:\WINNT35\SYSTEM32\COMMAND.COM 16 41" xfId="7064"/>
    <cellStyle name="=C:\WINNT35\SYSTEM32\COMMAND.COM 16 41 2" xfId="7065"/>
    <cellStyle name="=C:\WINNT35\SYSTEM32\COMMAND.COM 16 41 3" xfId="7066"/>
    <cellStyle name="=C:\WINNT35\SYSTEM32\COMMAND.COM 16 41 4" xfId="7067"/>
    <cellStyle name="=C:\WINNT35\SYSTEM32\COMMAND.COM 16 41 5" xfId="7068"/>
    <cellStyle name="=C:\WINNT35\SYSTEM32\COMMAND.COM 16 42" xfId="7069"/>
    <cellStyle name="=C:\WINNT35\SYSTEM32\COMMAND.COM 16 42 2" xfId="7070"/>
    <cellStyle name="=C:\WINNT35\SYSTEM32\COMMAND.COM 16 42 3" xfId="7071"/>
    <cellStyle name="=C:\WINNT35\SYSTEM32\COMMAND.COM 16 42 4" xfId="7072"/>
    <cellStyle name="=C:\WINNT35\SYSTEM32\COMMAND.COM 16 42 5" xfId="7073"/>
    <cellStyle name="=C:\WINNT35\SYSTEM32\COMMAND.COM 16 43" xfId="7074"/>
    <cellStyle name="=C:\WINNT35\SYSTEM32\COMMAND.COM 16 43 2" xfId="7075"/>
    <cellStyle name="=C:\WINNT35\SYSTEM32\COMMAND.COM 16 43 3" xfId="7076"/>
    <cellStyle name="=C:\WINNT35\SYSTEM32\COMMAND.COM 16 43 4" xfId="7077"/>
    <cellStyle name="=C:\WINNT35\SYSTEM32\COMMAND.COM 16 43 5" xfId="7078"/>
    <cellStyle name="=C:\WINNT35\SYSTEM32\COMMAND.COM 16 44" xfId="7079"/>
    <cellStyle name="=C:\WINNT35\SYSTEM32\COMMAND.COM 16 44 2" xfId="7080"/>
    <cellStyle name="=C:\WINNT35\SYSTEM32\COMMAND.COM 16 44 3" xfId="7081"/>
    <cellStyle name="=C:\WINNT35\SYSTEM32\COMMAND.COM 16 44 4" xfId="7082"/>
    <cellStyle name="=C:\WINNT35\SYSTEM32\COMMAND.COM 16 44 5" xfId="7083"/>
    <cellStyle name="=C:\WINNT35\SYSTEM32\COMMAND.COM 16 45" xfId="7084"/>
    <cellStyle name="=C:\WINNT35\SYSTEM32\COMMAND.COM 16 45 2" xfId="7085"/>
    <cellStyle name="=C:\WINNT35\SYSTEM32\COMMAND.COM 16 45 3" xfId="7086"/>
    <cellStyle name="=C:\WINNT35\SYSTEM32\COMMAND.COM 16 45 4" xfId="7087"/>
    <cellStyle name="=C:\WINNT35\SYSTEM32\COMMAND.COM 16 45 5" xfId="7088"/>
    <cellStyle name="=C:\WINNT35\SYSTEM32\COMMAND.COM 16 46" xfId="7089"/>
    <cellStyle name="=C:\WINNT35\SYSTEM32\COMMAND.COM 16 46 2" xfId="7090"/>
    <cellStyle name="=C:\WINNT35\SYSTEM32\COMMAND.COM 16 46 3" xfId="7091"/>
    <cellStyle name="=C:\WINNT35\SYSTEM32\COMMAND.COM 16 46 4" xfId="7092"/>
    <cellStyle name="=C:\WINNT35\SYSTEM32\COMMAND.COM 16 46 5" xfId="7093"/>
    <cellStyle name="=C:\WINNT35\SYSTEM32\COMMAND.COM 16 47" xfId="7094"/>
    <cellStyle name="=C:\WINNT35\SYSTEM32\COMMAND.COM 16 47 2" xfId="7095"/>
    <cellStyle name="=C:\WINNT35\SYSTEM32\COMMAND.COM 16 47 3" xfId="7096"/>
    <cellStyle name="=C:\WINNT35\SYSTEM32\COMMAND.COM 16 47 4" xfId="7097"/>
    <cellStyle name="=C:\WINNT35\SYSTEM32\COMMAND.COM 16 47 5" xfId="7098"/>
    <cellStyle name="=C:\WINNT35\SYSTEM32\COMMAND.COM 16 48" xfId="7099"/>
    <cellStyle name="=C:\WINNT35\SYSTEM32\COMMAND.COM 16 48 2" xfId="7100"/>
    <cellStyle name="=C:\WINNT35\SYSTEM32\COMMAND.COM 16 48 3" xfId="7101"/>
    <cellStyle name="=C:\WINNT35\SYSTEM32\COMMAND.COM 16 48 4" xfId="7102"/>
    <cellStyle name="=C:\WINNT35\SYSTEM32\COMMAND.COM 16 48 5" xfId="7103"/>
    <cellStyle name="=C:\WINNT35\SYSTEM32\COMMAND.COM 16 49" xfId="7104"/>
    <cellStyle name="=C:\WINNT35\SYSTEM32\COMMAND.COM 16 49 2" xfId="7105"/>
    <cellStyle name="=C:\WINNT35\SYSTEM32\COMMAND.COM 16 49 3" xfId="7106"/>
    <cellStyle name="=C:\WINNT35\SYSTEM32\COMMAND.COM 16 49 4" xfId="7107"/>
    <cellStyle name="=C:\WINNT35\SYSTEM32\COMMAND.COM 16 49 5" xfId="7108"/>
    <cellStyle name="=C:\WINNT35\SYSTEM32\COMMAND.COM 16 5" xfId="7109"/>
    <cellStyle name="=C:\WINNT35\SYSTEM32\COMMAND.COM 16 5 2" xfId="7110"/>
    <cellStyle name="=C:\WINNT35\SYSTEM32\COMMAND.COM 16 5 3" xfId="7111"/>
    <cellStyle name="=C:\WINNT35\SYSTEM32\COMMAND.COM 16 5 4" xfId="7112"/>
    <cellStyle name="=C:\WINNT35\SYSTEM32\COMMAND.COM 16 5 5" xfId="7113"/>
    <cellStyle name="=C:\WINNT35\SYSTEM32\COMMAND.COM 16 50" xfId="7114"/>
    <cellStyle name="=C:\WINNT35\SYSTEM32\COMMAND.COM 16 50 2" xfId="7115"/>
    <cellStyle name="=C:\WINNT35\SYSTEM32\COMMAND.COM 16 50 3" xfId="7116"/>
    <cellStyle name="=C:\WINNT35\SYSTEM32\COMMAND.COM 16 50 4" xfId="7117"/>
    <cellStyle name="=C:\WINNT35\SYSTEM32\COMMAND.COM 16 50 5" xfId="7118"/>
    <cellStyle name="=C:\WINNT35\SYSTEM32\COMMAND.COM 16 51" xfId="7119"/>
    <cellStyle name="=C:\WINNT35\SYSTEM32\COMMAND.COM 16 51 2" xfId="7120"/>
    <cellStyle name="=C:\WINNT35\SYSTEM32\COMMAND.COM 16 51 3" xfId="7121"/>
    <cellStyle name="=C:\WINNT35\SYSTEM32\COMMAND.COM 16 51 4" xfId="7122"/>
    <cellStyle name="=C:\WINNT35\SYSTEM32\COMMAND.COM 16 51 5" xfId="7123"/>
    <cellStyle name="=C:\WINNT35\SYSTEM32\COMMAND.COM 16 52" xfId="7124"/>
    <cellStyle name="=C:\WINNT35\SYSTEM32\COMMAND.COM 16 52 2" xfId="7125"/>
    <cellStyle name="=C:\WINNT35\SYSTEM32\COMMAND.COM 16 52 3" xfId="7126"/>
    <cellStyle name="=C:\WINNT35\SYSTEM32\COMMAND.COM 16 52 4" xfId="7127"/>
    <cellStyle name="=C:\WINNT35\SYSTEM32\COMMAND.COM 16 52 5" xfId="7128"/>
    <cellStyle name="=C:\WINNT35\SYSTEM32\COMMAND.COM 16 53" xfId="7129"/>
    <cellStyle name="=C:\WINNT35\SYSTEM32\COMMAND.COM 16 53 2" xfId="7130"/>
    <cellStyle name="=C:\WINNT35\SYSTEM32\COMMAND.COM 16 53 3" xfId="7131"/>
    <cellStyle name="=C:\WINNT35\SYSTEM32\COMMAND.COM 16 53 4" xfId="7132"/>
    <cellStyle name="=C:\WINNT35\SYSTEM32\COMMAND.COM 16 53 5" xfId="7133"/>
    <cellStyle name="=C:\WINNT35\SYSTEM32\COMMAND.COM 16 54" xfId="7134"/>
    <cellStyle name="=C:\WINNT35\SYSTEM32\COMMAND.COM 16 55" xfId="7135"/>
    <cellStyle name="=C:\WINNT35\SYSTEM32\COMMAND.COM 16 56" xfId="7136"/>
    <cellStyle name="=C:\WINNT35\SYSTEM32\COMMAND.COM 16 57" xfId="7137"/>
    <cellStyle name="=C:\WINNT35\SYSTEM32\COMMAND.COM 16 58" xfId="7138"/>
    <cellStyle name="=C:\WINNT35\SYSTEM32\COMMAND.COM 16 6" xfId="7139"/>
    <cellStyle name="=C:\WINNT35\SYSTEM32\COMMAND.COM 16 6 2" xfId="7140"/>
    <cellStyle name="=C:\WINNT35\SYSTEM32\COMMAND.COM 16 6 3" xfId="7141"/>
    <cellStyle name="=C:\WINNT35\SYSTEM32\COMMAND.COM 16 6 4" xfId="7142"/>
    <cellStyle name="=C:\WINNT35\SYSTEM32\COMMAND.COM 16 6 5" xfId="7143"/>
    <cellStyle name="=C:\WINNT35\SYSTEM32\COMMAND.COM 16 7" xfId="7144"/>
    <cellStyle name="=C:\WINNT35\SYSTEM32\COMMAND.COM 16 7 2" xfId="7145"/>
    <cellStyle name="=C:\WINNT35\SYSTEM32\COMMAND.COM 16 7 3" xfId="7146"/>
    <cellStyle name="=C:\WINNT35\SYSTEM32\COMMAND.COM 16 7 4" xfId="7147"/>
    <cellStyle name="=C:\WINNT35\SYSTEM32\COMMAND.COM 16 7 5" xfId="7148"/>
    <cellStyle name="=C:\WINNT35\SYSTEM32\COMMAND.COM 16 8" xfId="7149"/>
    <cellStyle name="=C:\WINNT35\SYSTEM32\COMMAND.COM 16 8 2" xfId="7150"/>
    <cellStyle name="=C:\WINNT35\SYSTEM32\COMMAND.COM 16 8 3" xfId="7151"/>
    <cellStyle name="=C:\WINNT35\SYSTEM32\COMMAND.COM 16 8 4" xfId="7152"/>
    <cellStyle name="=C:\WINNT35\SYSTEM32\COMMAND.COM 16 8 5" xfId="7153"/>
    <cellStyle name="=C:\WINNT35\SYSTEM32\COMMAND.COM 16 9" xfId="7154"/>
    <cellStyle name="=C:\WINNT35\SYSTEM32\COMMAND.COM 16 9 2" xfId="7155"/>
    <cellStyle name="=C:\WINNT35\SYSTEM32\COMMAND.COM 16 9 3" xfId="7156"/>
    <cellStyle name="=C:\WINNT35\SYSTEM32\COMMAND.COM 16 9 4" xfId="7157"/>
    <cellStyle name="=C:\WINNT35\SYSTEM32\COMMAND.COM 16 9 5" xfId="7158"/>
    <cellStyle name="=C:\WINNT35\SYSTEM32\COMMAND.COM 17" xfId="7159"/>
    <cellStyle name="=C:\WINNT35\SYSTEM32\COMMAND.COM 17 10" xfId="7160"/>
    <cellStyle name="=C:\WINNT35\SYSTEM32\COMMAND.COM 17 10 2" xfId="7161"/>
    <cellStyle name="=C:\WINNT35\SYSTEM32\COMMAND.COM 17 10 3" xfId="7162"/>
    <cellStyle name="=C:\WINNT35\SYSTEM32\COMMAND.COM 17 10 4" xfId="7163"/>
    <cellStyle name="=C:\WINNT35\SYSTEM32\COMMAND.COM 17 10 5" xfId="7164"/>
    <cellStyle name="=C:\WINNT35\SYSTEM32\COMMAND.COM 17 11" xfId="7165"/>
    <cellStyle name="=C:\WINNT35\SYSTEM32\COMMAND.COM 17 11 2" xfId="7166"/>
    <cellStyle name="=C:\WINNT35\SYSTEM32\COMMAND.COM 17 11 3" xfId="7167"/>
    <cellStyle name="=C:\WINNT35\SYSTEM32\COMMAND.COM 17 11 4" xfId="7168"/>
    <cellStyle name="=C:\WINNT35\SYSTEM32\COMMAND.COM 17 11 5" xfId="7169"/>
    <cellStyle name="=C:\WINNT35\SYSTEM32\COMMAND.COM 17 12" xfId="7170"/>
    <cellStyle name="=C:\WINNT35\SYSTEM32\COMMAND.COM 17 12 2" xfId="7171"/>
    <cellStyle name="=C:\WINNT35\SYSTEM32\COMMAND.COM 17 12 3" xfId="7172"/>
    <cellStyle name="=C:\WINNT35\SYSTEM32\COMMAND.COM 17 12 4" xfId="7173"/>
    <cellStyle name="=C:\WINNT35\SYSTEM32\COMMAND.COM 17 12 5" xfId="7174"/>
    <cellStyle name="=C:\WINNT35\SYSTEM32\COMMAND.COM 17 13" xfId="7175"/>
    <cellStyle name="=C:\WINNT35\SYSTEM32\COMMAND.COM 17 13 2" xfId="7176"/>
    <cellStyle name="=C:\WINNT35\SYSTEM32\COMMAND.COM 17 13 3" xfId="7177"/>
    <cellStyle name="=C:\WINNT35\SYSTEM32\COMMAND.COM 17 13 4" xfId="7178"/>
    <cellStyle name="=C:\WINNT35\SYSTEM32\COMMAND.COM 17 13 5" xfId="7179"/>
    <cellStyle name="=C:\WINNT35\SYSTEM32\COMMAND.COM 17 14" xfId="7180"/>
    <cellStyle name="=C:\WINNT35\SYSTEM32\COMMAND.COM 17 14 2" xfId="7181"/>
    <cellStyle name="=C:\WINNT35\SYSTEM32\COMMAND.COM 17 14 3" xfId="7182"/>
    <cellStyle name="=C:\WINNT35\SYSTEM32\COMMAND.COM 17 14 4" xfId="7183"/>
    <cellStyle name="=C:\WINNT35\SYSTEM32\COMMAND.COM 17 14 5" xfId="7184"/>
    <cellStyle name="=C:\WINNT35\SYSTEM32\COMMAND.COM 17 15" xfId="7185"/>
    <cellStyle name="=C:\WINNT35\SYSTEM32\COMMAND.COM 17 15 2" xfId="7186"/>
    <cellStyle name="=C:\WINNT35\SYSTEM32\COMMAND.COM 17 15 3" xfId="7187"/>
    <cellStyle name="=C:\WINNT35\SYSTEM32\COMMAND.COM 17 15 4" xfId="7188"/>
    <cellStyle name="=C:\WINNT35\SYSTEM32\COMMAND.COM 17 15 5" xfId="7189"/>
    <cellStyle name="=C:\WINNT35\SYSTEM32\COMMAND.COM 17 16" xfId="7190"/>
    <cellStyle name="=C:\WINNT35\SYSTEM32\COMMAND.COM 17 16 2" xfId="7191"/>
    <cellStyle name="=C:\WINNT35\SYSTEM32\COMMAND.COM 17 16 3" xfId="7192"/>
    <cellStyle name="=C:\WINNT35\SYSTEM32\COMMAND.COM 17 16 4" xfId="7193"/>
    <cellStyle name="=C:\WINNT35\SYSTEM32\COMMAND.COM 17 16 5" xfId="7194"/>
    <cellStyle name="=C:\WINNT35\SYSTEM32\COMMAND.COM 17 17" xfId="7195"/>
    <cellStyle name="=C:\WINNT35\SYSTEM32\COMMAND.COM 17 17 2" xfId="7196"/>
    <cellStyle name="=C:\WINNT35\SYSTEM32\COMMAND.COM 17 17 3" xfId="7197"/>
    <cellStyle name="=C:\WINNT35\SYSTEM32\COMMAND.COM 17 17 4" xfId="7198"/>
    <cellStyle name="=C:\WINNT35\SYSTEM32\COMMAND.COM 17 17 5" xfId="7199"/>
    <cellStyle name="=C:\WINNT35\SYSTEM32\COMMAND.COM 17 18" xfId="7200"/>
    <cellStyle name="=C:\WINNT35\SYSTEM32\COMMAND.COM 17 18 2" xfId="7201"/>
    <cellStyle name="=C:\WINNT35\SYSTEM32\COMMAND.COM 17 18 3" xfId="7202"/>
    <cellStyle name="=C:\WINNT35\SYSTEM32\COMMAND.COM 17 18 4" xfId="7203"/>
    <cellStyle name="=C:\WINNT35\SYSTEM32\COMMAND.COM 17 18 5" xfId="7204"/>
    <cellStyle name="=C:\WINNT35\SYSTEM32\COMMAND.COM 17 19" xfId="7205"/>
    <cellStyle name="=C:\WINNT35\SYSTEM32\COMMAND.COM 17 19 2" xfId="7206"/>
    <cellStyle name="=C:\WINNT35\SYSTEM32\COMMAND.COM 17 19 3" xfId="7207"/>
    <cellStyle name="=C:\WINNT35\SYSTEM32\COMMAND.COM 17 19 4" xfId="7208"/>
    <cellStyle name="=C:\WINNT35\SYSTEM32\COMMAND.COM 17 19 5" xfId="7209"/>
    <cellStyle name="=C:\WINNT35\SYSTEM32\COMMAND.COM 17 2" xfId="7210"/>
    <cellStyle name="=C:\WINNT35\SYSTEM32\COMMAND.COM 17 2 2" xfId="7211"/>
    <cellStyle name="=C:\WINNT35\SYSTEM32\COMMAND.COM 17 2 3" xfId="7212"/>
    <cellStyle name="=C:\WINNT35\SYSTEM32\COMMAND.COM 17 2 4" xfId="7213"/>
    <cellStyle name="=C:\WINNT35\SYSTEM32\COMMAND.COM 17 2 5" xfId="7214"/>
    <cellStyle name="=C:\WINNT35\SYSTEM32\COMMAND.COM 17 20" xfId="7215"/>
    <cellStyle name="=C:\WINNT35\SYSTEM32\COMMAND.COM 17 20 2" xfId="7216"/>
    <cellStyle name="=C:\WINNT35\SYSTEM32\COMMAND.COM 17 20 3" xfId="7217"/>
    <cellStyle name="=C:\WINNT35\SYSTEM32\COMMAND.COM 17 20 4" xfId="7218"/>
    <cellStyle name="=C:\WINNT35\SYSTEM32\COMMAND.COM 17 20 5" xfId="7219"/>
    <cellStyle name="=C:\WINNT35\SYSTEM32\COMMAND.COM 17 21" xfId="7220"/>
    <cellStyle name="=C:\WINNT35\SYSTEM32\COMMAND.COM 17 21 2" xfId="7221"/>
    <cellStyle name="=C:\WINNT35\SYSTEM32\COMMAND.COM 17 21 3" xfId="7222"/>
    <cellStyle name="=C:\WINNT35\SYSTEM32\COMMAND.COM 17 21 4" xfId="7223"/>
    <cellStyle name="=C:\WINNT35\SYSTEM32\COMMAND.COM 17 21 5" xfId="7224"/>
    <cellStyle name="=C:\WINNT35\SYSTEM32\COMMAND.COM 17 22" xfId="7225"/>
    <cellStyle name="=C:\WINNT35\SYSTEM32\COMMAND.COM 17 22 2" xfId="7226"/>
    <cellStyle name="=C:\WINNT35\SYSTEM32\COMMAND.COM 17 22 3" xfId="7227"/>
    <cellStyle name="=C:\WINNT35\SYSTEM32\COMMAND.COM 17 22 4" xfId="7228"/>
    <cellStyle name="=C:\WINNT35\SYSTEM32\COMMAND.COM 17 22 5" xfId="7229"/>
    <cellStyle name="=C:\WINNT35\SYSTEM32\COMMAND.COM 17 23" xfId="7230"/>
    <cellStyle name="=C:\WINNT35\SYSTEM32\COMMAND.COM 17 23 2" xfId="7231"/>
    <cellStyle name="=C:\WINNT35\SYSTEM32\COMMAND.COM 17 23 3" xfId="7232"/>
    <cellStyle name="=C:\WINNT35\SYSTEM32\COMMAND.COM 17 23 4" xfId="7233"/>
    <cellStyle name="=C:\WINNT35\SYSTEM32\COMMAND.COM 17 23 5" xfId="7234"/>
    <cellStyle name="=C:\WINNT35\SYSTEM32\COMMAND.COM 17 24" xfId="7235"/>
    <cellStyle name="=C:\WINNT35\SYSTEM32\COMMAND.COM 17 24 2" xfId="7236"/>
    <cellStyle name="=C:\WINNT35\SYSTEM32\COMMAND.COM 17 24 3" xfId="7237"/>
    <cellStyle name="=C:\WINNT35\SYSTEM32\COMMAND.COM 17 24 4" xfId="7238"/>
    <cellStyle name="=C:\WINNT35\SYSTEM32\COMMAND.COM 17 24 5" xfId="7239"/>
    <cellStyle name="=C:\WINNT35\SYSTEM32\COMMAND.COM 17 25" xfId="7240"/>
    <cellStyle name="=C:\WINNT35\SYSTEM32\COMMAND.COM 17 25 2" xfId="7241"/>
    <cellStyle name="=C:\WINNT35\SYSTEM32\COMMAND.COM 17 25 3" xfId="7242"/>
    <cellStyle name="=C:\WINNT35\SYSTEM32\COMMAND.COM 17 25 4" xfId="7243"/>
    <cellStyle name="=C:\WINNT35\SYSTEM32\COMMAND.COM 17 25 5" xfId="7244"/>
    <cellStyle name="=C:\WINNT35\SYSTEM32\COMMAND.COM 17 26" xfId="7245"/>
    <cellStyle name="=C:\WINNT35\SYSTEM32\COMMAND.COM 17 26 2" xfId="7246"/>
    <cellStyle name="=C:\WINNT35\SYSTEM32\COMMAND.COM 17 26 3" xfId="7247"/>
    <cellStyle name="=C:\WINNT35\SYSTEM32\COMMAND.COM 17 26 4" xfId="7248"/>
    <cellStyle name="=C:\WINNT35\SYSTEM32\COMMAND.COM 17 26 5" xfId="7249"/>
    <cellStyle name="=C:\WINNT35\SYSTEM32\COMMAND.COM 17 27" xfId="7250"/>
    <cellStyle name="=C:\WINNT35\SYSTEM32\COMMAND.COM 17 27 2" xfId="7251"/>
    <cellStyle name="=C:\WINNT35\SYSTEM32\COMMAND.COM 17 27 3" xfId="7252"/>
    <cellStyle name="=C:\WINNT35\SYSTEM32\COMMAND.COM 17 27 4" xfId="7253"/>
    <cellStyle name="=C:\WINNT35\SYSTEM32\COMMAND.COM 17 27 5" xfId="7254"/>
    <cellStyle name="=C:\WINNT35\SYSTEM32\COMMAND.COM 17 28" xfId="7255"/>
    <cellStyle name="=C:\WINNT35\SYSTEM32\COMMAND.COM 17 28 2" xfId="7256"/>
    <cellStyle name="=C:\WINNT35\SYSTEM32\COMMAND.COM 17 28 3" xfId="7257"/>
    <cellStyle name="=C:\WINNT35\SYSTEM32\COMMAND.COM 17 28 4" xfId="7258"/>
    <cellStyle name="=C:\WINNT35\SYSTEM32\COMMAND.COM 17 28 5" xfId="7259"/>
    <cellStyle name="=C:\WINNT35\SYSTEM32\COMMAND.COM 17 29" xfId="7260"/>
    <cellStyle name="=C:\WINNT35\SYSTEM32\COMMAND.COM 17 29 2" xfId="7261"/>
    <cellStyle name="=C:\WINNT35\SYSTEM32\COMMAND.COM 17 29 3" xfId="7262"/>
    <cellStyle name="=C:\WINNT35\SYSTEM32\COMMAND.COM 17 29 4" xfId="7263"/>
    <cellStyle name="=C:\WINNT35\SYSTEM32\COMMAND.COM 17 29 5" xfId="7264"/>
    <cellStyle name="=C:\WINNT35\SYSTEM32\COMMAND.COM 17 3" xfId="7265"/>
    <cellStyle name="=C:\WINNT35\SYSTEM32\COMMAND.COM 17 3 2" xfId="7266"/>
    <cellStyle name="=C:\WINNT35\SYSTEM32\COMMAND.COM 17 3 3" xfId="7267"/>
    <cellStyle name="=C:\WINNT35\SYSTEM32\COMMAND.COM 17 3 4" xfId="7268"/>
    <cellStyle name="=C:\WINNT35\SYSTEM32\COMMAND.COM 17 3 5" xfId="7269"/>
    <cellStyle name="=C:\WINNT35\SYSTEM32\COMMAND.COM 17 30" xfId="7270"/>
    <cellStyle name="=C:\WINNT35\SYSTEM32\COMMAND.COM 17 30 2" xfId="7271"/>
    <cellStyle name="=C:\WINNT35\SYSTEM32\COMMAND.COM 17 30 3" xfId="7272"/>
    <cellStyle name="=C:\WINNT35\SYSTEM32\COMMAND.COM 17 30 4" xfId="7273"/>
    <cellStyle name="=C:\WINNT35\SYSTEM32\COMMAND.COM 17 30 5" xfId="7274"/>
    <cellStyle name="=C:\WINNT35\SYSTEM32\COMMAND.COM 17 31" xfId="7275"/>
    <cellStyle name="=C:\WINNT35\SYSTEM32\COMMAND.COM 17 31 2" xfId="7276"/>
    <cellStyle name="=C:\WINNT35\SYSTEM32\COMMAND.COM 17 31 3" xfId="7277"/>
    <cellStyle name="=C:\WINNT35\SYSTEM32\COMMAND.COM 17 31 4" xfId="7278"/>
    <cellStyle name="=C:\WINNT35\SYSTEM32\COMMAND.COM 17 31 5" xfId="7279"/>
    <cellStyle name="=C:\WINNT35\SYSTEM32\COMMAND.COM 17 32" xfId="7280"/>
    <cellStyle name="=C:\WINNT35\SYSTEM32\COMMAND.COM 17 32 2" xfId="7281"/>
    <cellStyle name="=C:\WINNT35\SYSTEM32\COMMAND.COM 17 32 3" xfId="7282"/>
    <cellStyle name="=C:\WINNT35\SYSTEM32\COMMAND.COM 17 32 4" xfId="7283"/>
    <cellStyle name="=C:\WINNT35\SYSTEM32\COMMAND.COM 17 32 5" xfId="7284"/>
    <cellStyle name="=C:\WINNT35\SYSTEM32\COMMAND.COM 17 33" xfId="7285"/>
    <cellStyle name="=C:\WINNT35\SYSTEM32\COMMAND.COM 17 33 2" xfId="7286"/>
    <cellStyle name="=C:\WINNT35\SYSTEM32\COMMAND.COM 17 33 3" xfId="7287"/>
    <cellStyle name="=C:\WINNT35\SYSTEM32\COMMAND.COM 17 33 4" xfId="7288"/>
    <cellStyle name="=C:\WINNT35\SYSTEM32\COMMAND.COM 17 33 5" xfId="7289"/>
    <cellStyle name="=C:\WINNT35\SYSTEM32\COMMAND.COM 17 34" xfId="7290"/>
    <cellStyle name="=C:\WINNT35\SYSTEM32\COMMAND.COM 17 34 2" xfId="7291"/>
    <cellStyle name="=C:\WINNT35\SYSTEM32\COMMAND.COM 17 34 3" xfId="7292"/>
    <cellStyle name="=C:\WINNT35\SYSTEM32\COMMAND.COM 17 34 4" xfId="7293"/>
    <cellStyle name="=C:\WINNT35\SYSTEM32\COMMAND.COM 17 34 5" xfId="7294"/>
    <cellStyle name="=C:\WINNT35\SYSTEM32\COMMAND.COM 17 35" xfId="7295"/>
    <cellStyle name="=C:\WINNT35\SYSTEM32\COMMAND.COM 17 35 2" xfId="7296"/>
    <cellStyle name="=C:\WINNT35\SYSTEM32\COMMAND.COM 17 35 3" xfId="7297"/>
    <cellStyle name="=C:\WINNT35\SYSTEM32\COMMAND.COM 17 35 4" xfId="7298"/>
    <cellStyle name="=C:\WINNT35\SYSTEM32\COMMAND.COM 17 35 5" xfId="7299"/>
    <cellStyle name="=C:\WINNT35\SYSTEM32\COMMAND.COM 17 36" xfId="7300"/>
    <cellStyle name="=C:\WINNT35\SYSTEM32\COMMAND.COM 17 36 2" xfId="7301"/>
    <cellStyle name="=C:\WINNT35\SYSTEM32\COMMAND.COM 17 36 3" xfId="7302"/>
    <cellStyle name="=C:\WINNT35\SYSTEM32\COMMAND.COM 17 36 4" xfId="7303"/>
    <cellStyle name="=C:\WINNT35\SYSTEM32\COMMAND.COM 17 36 5" xfId="7304"/>
    <cellStyle name="=C:\WINNT35\SYSTEM32\COMMAND.COM 17 37" xfId="7305"/>
    <cellStyle name="=C:\WINNT35\SYSTEM32\COMMAND.COM 17 37 2" xfId="7306"/>
    <cellStyle name="=C:\WINNT35\SYSTEM32\COMMAND.COM 17 37 3" xfId="7307"/>
    <cellStyle name="=C:\WINNT35\SYSTEM32\COMMAND.COM 17 37 4" xfId="7308"/>
    <cellStyle name="=C:\WINNT35\SYSTEM32\COMMAND.COM 17 37 5" xfId="7309"/>
    <cellStyle name="=C:\WINNT35\SYSTEM32\COMMAND.COM 17 38" xfId="7310"/>
    <cellStyle name="=C:\WINNT35\SYSTEM32\COMMAND.COM 17 38 2" xfId="7311"/>
    <cellStyle name="=C:\WINNT35\SYSTEM32\COMMAND.COM 17 38 3" xfId="7312"/>
    <cellStyle name="=C:\WINNT35\SYSTEM32\COMMAND.COM 17 38 4" xfId="7313"/>
    <cellStyle name="=C:\WINNT35\SYSTEM32\COMMAND.COM 17 38 5" xfId="7314"/>
    <cellStyle name="=C:\WINNT35\SYSTEM32\COMMAND.COM 17 39" xfId="7315"/>
    <cellStyle name="=C:\WINNT35\SYSTEM32\COMMAND.COM 17 39 2" xfId="7316"/>
    <cellStyle name="=C:\WINNT35\SYSTEM32\COMMAND.COM 17 39 3" xfId="7317"/>
    <cellStyle name="=C:\WINNT35\SYSTEM32\COMMAND.COM 17 39 4" xfId="7318"/>
    <cellStyle name="=C:\WINNT35\SYSTEM32\COMMAND.COM 17 39 5" xfId="7319"/>
    <cellStyle name="=C:\WINNT35\SYSTEM32\COMMAND.COM 17 4" xfId="7320"/>
    <cellStyle name="=C:\WINNT35\SYSTEM32\COMMAND.COM 17 4 2" xfId="7321"/>
    <cellStyle name="=C:\WINNT35\SYSTEM32\COMMAND.COM 17 4 3" xfId="7322"/>
    <cellStyle name="=C:\WINNT35\SYSTEM32\COMMAND.COM 17 4 4" xfId="7323"/>
    <cellStyle name="=C:\WINNT35\SYSTEM32\COMMAND.COM 17 4 5" xfId="7324"/>
    <cellStyle name="=C:\WINNT35\SYSTEM32\COMMAND.COM 17 40" xfId="7325"/>
    <cellStyle name="=C:\WINNT35\SYSTEM32\COMMAND.COM 17 40 2" xfId="7326"/>
    <cellStyle name="=C:\WINNT35\SYSTEM32\COMMAND.COM 17 40 3" xfId="7327"/>
    <cellStyle name="=C:\WINNT35\SYSTEM32\COMMAND.COM 17 40 4" xfId="7328"/>
    <cellStyle name="=C:\WINNT35\SYSTEM32\COMMAND.COM 17 40 5" xfId="7329"/>
    <cellStyle name="=C:\WINNT35\SYSTEM32\COMMAND.COM 17 41" xfId="7330"/>
    <cellStyle name="=C:\WINNT35\SYSTEM32\COMMAND.COM 17 41 2" xfId="7331"/>
    <cellStyle name="=C:\WINNT35\SYSTEM32\COMMAND.COM 17 41 3" xfId="7332"/>
    <cellStyle name="=C:\WINNT35\SYSTEM32\COMMAND.COM 17 41 4" xfId="7333"/>
    <cellStyle name="=C:\WINNT35\SYSTEM32\COMMAND.COM 17 41 5" xfId="7334"/>
    <cellStyle name="=C:\WINNT35\SYSTEM32\COMMAND.COM 17 42" xfId="7335"/>
    <cellStyle name="=C:\WINNT35\SYSTEM32\COMMAND.COM 17 42 2" xfId="7336"/>
    <cellStyle name="=C:\WINNT35\SYSTEM32\COMMAND.COM 17 42 3" xfId="7337"/>
    <cellStyle name="=C:\WINNT35\SYSTEM32\COMMAND.COM 17 42 4" xfId="7338"/>
    <cellStyle name="=C:\WINNT35\SYSTEM32\COMMAND.COM 17 42 5" xfId="7339"/>
    <cellStyle name="=C:\WINNT35\SYSTEM32\COMMAND.COM 17 43" xfId="7340"/>
    <cellStyle name="=C:\WINNT35\SYSTEM32\COMMAND.COM 17 43 2" xfId="7341"/>
    <cellStyle name="=C:\WINNT35\SYSTEM32\COMMAND.COM 17 43 3" xfId="7342"/>
    <cellStyle name="=C:\WINNT35\SYSTEM32\COMMAND.COM 17 43 4" xfId="7343"/>
    <cellStyle name="=C:\WINNT35\SYSTEM32\COMMAND.COM 17 43 5" xfId="7344"/>
    <cellStyle name="=C:\WINNT35\SYSTEM32\COMMAND.COM 17 44" xfId="7345"/>
    <cellStyle name="=C:\WINNT35\SYSTEM32\COMMAND.COM 17 44 2" xfId="7346"/>
    <cellStyle name="=C:\WINNT35\SYSTEM32\COMMAND.COM 17 44 3" xfId="7347"/>
    <cellStyle name="=C:\WINNT35\SYSTEM32\COMMAND.COM 17 44 4" xfId="7348"/>
    <cellStyle name="=C:\WINNT35\SYSTEM32\COMMAND.COM 17 44 5" xfId="7349"/>
    <cellStyle name="=C:\WINNT35\SYSTEM32\COMMAND.COM 17 45" xfId="7350"/>
    <cellStyle name="=C:\WINNT35\SYSTEM32\COMMAND.COM 17 45 2" xfId="7351"/>
    <cellStyle name="=C:\WINNT35\SYSTEM32\COMMAND.COM 17 45 3" xfId="7352"/>
    <cellStyle name="=C:\WINNT35\SYSTEM32\COMMAND.COM 17 45 4" xfId="7353"/>
    <cellStyle name="=C:\WINNT35\SYSTEM32\COMMAND.COM 17 45 5" xfId="7354"/>
    <cellStyle name="=C:\WINNT35\SYSTEM32\COMMAND.COM 17 46" xfId="7355"/>
    <cellStyle name="=C:\WINNT35\SYSTEM32\COMMAND.COM 17 46 2" xfId="7356"/>
    <cellStyle name="=C:\WINNT35\SYSTEM32\COMMAND.COM 17 46 3" xfId="7357"/>
    <cellStyle name="=C:\WINNT35\SYSTEM32\COMMAND.COM 17 46 4" xfId="7358"/>
    <cellStyle name="=C:\WINNT35\SYSTEM32\COMMAND.COM 17 46 5" xfId="7359"/>
    <cellStyle name="=C:\WINNT35\SYSTEM32\COMMAND.COM 17 47" xfId="7360"/>
    <cellStyle name="=C:\WINNT35\SYSTEM32\COMMAND.COM 17 47 2" xfId="7361"/>
    <cellStyle name="=C:\WINNT35\SYSTEM32\COMMAND.COM 17 47 3" xfId="7362"/>
    <cellStyle name="=C:\WINNT35\SYSTEM32\COMMAND.COM 17 47 4" xfId="7363"/>
    <cellStyle name="=C:\WINNT35\SYSTEM32\COMMAND.COM 17 47 5" xfId="7364"/>
    <cellStyle name="=C:\WINNT35\SYSTEM32\COMMAND.COM 17 48" xfId="7365"/>
    <cellStyle name="=C:\WINNT35\SYSTEM32\COMMAND.COM 17 48 2" xfId="7366"/>
    <cellStyle name="=C:\WINNT35\SYSTEM32\COMMAND.COM 17 48 3" xfId="7367"/>
    <cellStyle name="=C:\WINNT35\SYSTEM32\COMMAND.COM 17 48 4" xfId="7368"/>
    <cellStyle name="=C:\WINNT35\SYSTEM32\COMMAND.COM 17 48 5" xfId="7369"/>
    <cellStyle name="=C:\WINNT35\SYSTEM32\COMMAND.COM 17 49" xfId="7370"/>
    <cellStyle name="=C:\WINNT35\SYSTEM32\COMMAND.COM 17 49 2" xfId="7371"/>
    <cellStyle name="=C:\WINNT35\SYSTEM32\COMMAND.COM 17 49 3" xfId="7372"/>
    <cellStyle name="=C:\WINNT35\SYSTEM32\COMMAND.COM 17 49 4" xfId="7373"/>
    <cellStyle name="=C:\WINNT35\SYSTEM32\COMMAND.COM 17 49 5" xfId="7374"/>
    <cellStyle name="=C:\WINNT35\SYSTEM32\COMMAND.COM 17 5" xfId="7375"/>
    <cellStyle name="=C:\WINNT35\SYSTEM32\COMMAND.COM 17 5 2" xfId="7376"/>
    <cellStyle name="=C:\WINNT35\SYSTEM32\COMMAND.COM 17 5 3" xfId="7377"/>
    <cellStyle name="=C:\WINNT35\SYSTEM32\COMMAND.COM 17 5 4" xfId="7378"/>
    <cellStyle name="=C:\WINNT35\SYSTEM32\COMMAND.COM 17 5 5" xfId="7379"/>
    <cellStyle name="=C:\WINNT35\SYSTEM32\COMMAND.COM 17 50" xfId="7380"/>
    <cellStyle name="=C:\WINNT35\SYSTEM32\COMMAND.COM 17 50 2" xfId="7381"/>
    <cellStyle name="=C:\WINNT35\SYSTEM32\COMMAND.COM 17 50 3" xfId="7382"/>
    <cellStyle name="=C:\WINNT35\SYSTEM32\COMMAND.COM 17 50 4" xfId="7383"/>
    <cellStyle name="=C:\WINNT35\SYSTEM32\COMMAND.COM 17 50 5" xfId="7384"/>
    <cellStyle name="=C:\WINNT35\SYSTEM32\COMMAND.COM 17 51" xfId="7385"/>
    <cellStyle name="=C:\WINNT35\SYSTEM32\COMMAND.COM 17 51 2" xfId="7386"/>
    <cellStyle name="=C:\WINNT35\SYSTEM32\COMMAND.COM 17 51 3" xfId="7387"/>
    <cellStyle name="=C:\WINNT35\SYSTEM32\COMMAND.COM 17 51 4" xfId="7388"/>
    <cellStyle name="=C:\WINNT35\SYSTEM32\COMMAND.COM 17 51 5" xfId="7389"/>
    <cellStyle name="=C:\WINNT35\SYSTEM32\COMMAND.COM 17 52" xfId="7390"/>
    <cellStyle name="=C:\WINNT35\SYSTEM32\COMMAND.COM 17 52 2" xfId="7391"/>
    <cellStyle name="=C:\WINNT35\SYSTEM32\COMMAND.COM 17 52 3" xfId="7392"/>
    <cellStyle name="=C:\WINNT35\SYSTEM32\COMMAND.COM 17 52 4" xfId="7393"/>
    <cellStyle name="=C:\WINNT35\SYSTEM32\COMMAND.COM 17 52 5" xfId="7394"/>
    <cellStyle name="=C:\WINNT35\SYSTEM32\COMMAND.COM 17 53" xfId="7395"/>
    <cellStyle name="=C:\WINNT35\SYSTEM32\COMMAND.COM 17 53 2" xfId="7396"/>
    <cellStyle name="=C:\WINNT35\SYSTEM32\COMMAND.COM 17 53 3" xfId="7397"/>
    <cellStyle name="=C:\WINNT35\SYSTEM32\COMMAND.COM 17 53 4" xfId="7398"/>
    <cellStyle name="=C:\WINNT35\SYSTEM32\COMMAND.COM 17 53 5" xfId="7399"/>
    <cellStyle name="=C:\WINNT35\SYSTEM32\COMMAND.COM 17 54" xfId="7400"/>
    <cellStyle name="=C:\WINNT35\SYSTEM32\COMMAND.COM 17 55" xfId="7401"/>
    <cellStyle name="=C:\WINNT35\SYSTEM32\COMMAND.COM 17 56" xfId="7402"/>
    <cellStyle name="=C:\WINNT35\SYSTEM32\COMMAND.COM 17 57" xfId="7403"/>
    <cellStyle name="=C:\WINNT35\SYSTEM32\COMMAND.COM 17 58" xfId="7404"/>
    <cellStyle name="=C:\WINNT35\SYSTEM32\COMMAND.COM 17 6" xfId="7405"/>
    <cellStyle name="=C:\WINNT35\SYSTEM32\COMMAND.COM 17 6 2" xfId="7406"/>
    <cellStyle name="=C:\WINNT35\SYSTEM32\COMMAND.COM 17 6 3" xfId="7407"/>
    <cellStyle name="=C:\WINNT35\SYSTEM32\COMMAND.COM 17 6 4" xfId="7408"/>
    <cellStyle name="=C:\WINNT35\SYSTEM32\COMMAND.COM 17 6 5" xfId="7409"/>
    <cellStyle name="=C:\WINNT35\SYSTEM32\COMMAND.COM 17 7" xfId="7410"/>
    <cellStyle name="=C:\WINNT35\SYSTEM32\COMMAND.COM 17 7 2" xfId="7411"/>
    <cellStyle name="=C:\WINNT35\SYSTEM32\COMMAND.COM 17 7 3" xfId="7412"/>
    <cellStyle name="=C:\WINNT35\SYSTEM32\COMMAND.COM 17 7 4" xfId="7413"/>
    <cellStyle name="=C:\WINNT35\SYSTEM32\COMMAND.COM 17 7 5" xfId="7414"/>
    <cellStyle name="=C:\WINNT35\SYSTEM32\COMMAND.COM 17 8" xfId="7415"/>
    <cellStyle name="=C:\WINNT35\SYSTEM32\COMMAND.COM 17 8 2" xfId="7416"/>
    <cellStyle name="=C:\WINNT35\SYSTEM32\COMMAND.COM 17 8 3" xfId="7417"/>
    <cellStyle name="=C:\WINNT35\SYSTEM32\COMMAND.COM 17 8 4" xfId="7418"/>
    <cellStyle name="=C:\WINNT35\SYSTEM32\COMMAND.COM 17 8 5" xfId="7419"/>
    <cellStyle name="=C:\WINNT35\SYSTEM32\COMMAND.COM 17 9" xfId="7420"/>
    <cellStyle name="=C:\WINNT35\SYSTEM32\COMMAND.COM 17 9 2" xfId="7421"/>
    <cellStyle name="=C:\WINNT35\SYSTEM32\COMMAND.COM 17 9 3" xfId="7422"/>
    <cellStyle name="=C:\WINNT35\SYSTEM32\COMMAND.COM 17 9 4" xfId="7423"/>
    <cellStyle name="=C:\WINNT35\SYSTEM32\COMMAND.COM 17 9 5" xfId="7424"/>
    <cellStyle name="=C:\WINNT35\SYSTEM32\COMMAND.COM 18" xfId="7425"/>
    <cellStyle name="=C:\WINNT35\SYSTEM32\COMMAND.COM 18 10" xfId="7426"/>
    <cellStyle name="=C:\WINNT35\SYSTEM32\COMMAND.COM 18 10 2" xfId="7427"/>
    <cellStyle name="=C:\WINNT35\SYSTEM32\COMMAND.COM 18 10 3" xfId="7428"/>
    <cellStyle name="=C:\WINNT35\SYSTEM32\COMMAND.COM 18 10 4" xfId="7429"/>
    <cellStyle name="=C:\WINNT35\SYSTEM32\COMMAND.COM 18 10 5" xfId="7430"/>
    <cellStyle name="=C:\WINNT35\SYSTEM32\COMMAND.COM 18 11" xfId="7431"/>
    <cellStyle name="=C:\WINNT35\SYSTEM32\COMMAND.COM 18 11 2" xfId="7432"/>
    <cellStyle name="=C:\WINNT35\SYSTEM32\COMMAND.COM 18 11 3" xfId="7433"/>
    <cellStyle name="=C:\WINNT35\SYSTEM32\COMMAND.COM 18 11 4" xfId="7434"/>
    <cellStyle name="=C:\WINNT35\SYSTEM32\COMMAND.COM 18 11 5" xfId="7435"/>
    <cellStyle name="=C:\WINNT35\SYSTEM32\COMMAND.COM 18 12" xfId="7436"/>
    <cellStyle name="=C:\WINNT35\SYSTEM32\COMMAND.COM 18 12 2" xfId="7437"/>
    <cellStyle name="=C:\WINNT35\SYSTEM32\COMMAND.COM 18 12 3" xfId="7438"/>
    <cellStyle name="=C:\WINNT35\SYSTEM32\COMMAND.COM 18 12 4" xfId="7439"/>
    <cellStyle name="=C:\WINNT35\SYSTEM32\COMMAND.COM 18 12 5" xfId="7440"/>
    <cellStyle name="=C:\WINNT35\SYSTEM32\COMMAND.COM 18 13" xfId="7441"/>
    <cellStyle name="=C:\WINNT35\SYSTEM32\COMMAND.COM 18 13 2" xfId="7442"/>
    <cellStyle name="=C:\WINNT35\SYSTEM32\COMMAND.COM 18 13 3" xfId="7443"/>
    <cellStyle name="=C:\WINNT35\SYSTEM32\COMMAND.COM 18 13 4" xfId="7444"/>
    <cellStyle name="=C:\WINNT35\SYSTEM32\COMMAND.COM 18 13 5" xfId="7445"/>
    <cellStyle name="=C:\WINNT35\SYSTEM32\COMMAND.COM 18 14" xfId="7446"/>
    <cellStyle name="=C:\WINNT35\SYSTEM32\COMMAND.COM 18 14 2" xfId="7447"/>
    <cellStyle name="=C:\WINNT35\SYSTEM32\COMMAND.COM 18 14 3" xfId="7448"/>
    <cellStyle name="=C:\WINNT35\SYSTEM32\COMMAND.COM 18 14 4" xfId="7449"/>
    <cellStyle name="=C:\WINNT35\SYSTEM32\COMMAND.COM 18 14 5" xfId="7450"/>
    <cellStyle name="=C:\WINNT35\SYSTEM32\COMMAND.COM 18 15" xfId="7451"/>
    <cellStyle name="=C:\WINNT35\SYSTEM32\COMMAND.COM 18 15 2" xfId="7452"/>
    <cellStyle name="=C:\WINNT35\SYSTEM32\COMMAND.COM 18 15 3" xfId="7453"/>
    <cellStyle name="=C:\WINNT35\SYSTEM32\COMMAND.COM 18 15 4" xfId="7454"/>
    <cellStyle name="=C:\WINNT35\SYSTEM32\COMMAND.COM 18 15 5" xfId="7455"/>
    <cellStyle name="=C:\WINNT35\SYSTEM32\COMMAND.COM 18 16" xfId="7456"/>
    <cellStyle name="=C:\WINNT35\SYSTEM32\COMMAND.COM 18 16 2" xfId="7457"/>
    <cellStyle name="=C:\WINNT35\SYSTEM32\COMMAND.COM 18 16 3" xfId="7458"/>
    <cellStyle name="=C:\WINNT35\SYSTEM32\COMMAND.COM 18 16 4" xfId="7459"/>
    <cellStyle name="=C:\WINNT35\SYSTEM32\COMMAND.COM 18 16 5" xfId="7460"/>
    <cellStyle name="=C:\WINNT35\SYSTEM32\COMMAND.COM 18 17" xfId="7461"/>
    <cellStyle name="=C:\WINNT35\SYSTEM32\COMMAND.COM 18 17 2" xfId="7462"/>
    <cellStyle name="=C:\WINNT35\SYSTEM32\COMMAND.COM 18 17 3" xfId="7463"/>
    <cellStyle name="=C:\WINNT35\SYSTEM32\COMMAND.COM 18 17 4" xfId="7464"/>
    <cellStyle name="=C:\WINNT35\SYSTEM32\COMMAND.COM 18 17 5" xfId="7465"/>
    <cellStyle name="=C:\WINNT35\SYSTEM32\COMMAND.COM 18 18" xfId="7466"/>
    <cellStyle name="=C:\WINNT35\SYSTEM32\COMMAND.COM 18 18 2" xfId="7467"/>
    <cellStyle name="=C:\WINNT35\SYSTEM32\COMMAND.COM 18 18 3" xfId="7468"/>
    <cellStyle name="=C:\WINNT35\SYSTEM32\COMMAND.COM 18 18 4" xfId="7469"/>
    <cellStyle name="=C:\WINNT35\SYSTEM32\COMMAND.COM 18 18 5" xfId="7470"/>
    <cellStyle name="=C:\WINNT35\SYSTEM32\COMMAND.COM 18 19" xfId="7471"/>
    <cellStyle name="=C:\WINNT35\SYSTEM32\COMMAND.COM 18 19 2" xfId="7472"/>
    <cellStyle name="=C:\WINNT35\SYSTEM32\COMMAND.COM 18 19 3" xfId="7473"/>
    <cellStyle name="=C:\WINNT35\SYSTEM32\COMMAND.COM 18 19 4" xfId="7474"/>
    <cellStyle name="=C:\WINNT35\SYSTEM32\COMMAND.COM 18 19 5" xfId="7475"/>
    <cellStyle name="=C:\WINNT35\SYSTEM32\COMMAND.COM 18 2" xfId="7476"/>
    <cellStyle name="=C:\WINNT35\SYSTEM32\COMMAND.COM 18 2 2" xfId="7477"/>
    <cellStyle name="=C:\WINNT35\SYSTEM32\COMMAND.COM 18 2 3" xfId="7478"/>
    <cellStyle name="=C:\WINNT35\SYSTEM32\COMMAND.COM 18 2 4" xfId="7479"/>
    <cellStyle name="=C:\WINNT35\SYSTEM32\COMMAND.COM 18 2 5" xfId="7480"/>
    <cellStyle name="=C:\WINNT35\SYSTEM32\COMMAND.COM 18 20" xfId="7481"/>
    <cellStyle name="=C:\WINNT35\SYSTEM32\COMMAND.COM 18 20 2" xfId="7482"/>
    <cellStyle name="=C:\WINNT35\SYSTEM32\COMMAND.COM 18 20 3" xfId="7483"/>
    <cellStyle name="=C:\WINNT35\SYSTEM32\COMMAND.COM 18 20 4" xfId="7484"/>
    <cellStyle name="=C:\WINNT35\SYSTEM32\COMMAND.COM 18 20 5" xfId="7485"/>
    <cellStyle name="=C:\WINNT35\SYSTEM32\COMMAND.COM 18 21" xfId="7486"/>
    <cellStyle name="=C:\WINNT35\SYSTEM32\COMMAND.COM 18 21 2" xfId="7487"/>
    <cellStyle name="=C:\WINNT35\SYSTEM32\COMMAND.COM 18 21 3" xfId="7488"/>
    <cellStyle name="=C:\WINNT35\SYSTEM32\COMMAND.COM 18 21 4" xfId="7489"/>
    <cellStyle name="=C:\WINNT35\SYSTEM32\COMMAND.COM 18 21 5" xfId="7490"/>
    <cellStyle name="=C:\WINNT35\SYSTEM32\COMMAND.COM 18 22" xfId="7491"/>
    <cellStyle name="=C:\WINNT35\SYSTEM32\COMMAND.COM 18 22 2" xfId="7492"/>
    <cellStyle name="=C:\WINNT35\SYSTEM32\COMMAND.COM 18 22 3" xfId="7493"/>
    <cellStyle name="=C:\WINNT35\SYSTEM32\COMMAND.COM 18 22 4" xfId="7494"/>
    <cellStyle name="=C:\WINNT35\SYSTEM32\COMMAND.COM 18 22 5" xfId="7495"/>
    <cellStyle name="=C:\WINNT35\SYSTEM32\COMMAND.COM 18 23" xfId="7496"/>
    <cellStyle name="=C:\WINNT35\SYSTEM32\COMMAND.COM 18 23 2" xfId="7497"/>
    <cellStyle name="=C:\WINNT35\SYSTEM32\COMMAND.COM 18 23 3" xfId="7498"/>
    <cellStyle name="=C:\WINNT35\SYSTEM32\COMMAND.COM 18 23 4" xfId="7499"/>
    <cellStyle name="=C:\WINNT35\SYSTEM32\COMMAND.COM 18 23 5" xfId="7500"/>
    <cellStyle name="=C:\WINNT35\SYSTEM32\COMMAND.COM 18 24" xfId="7501"/>
    <cellStyle name="=C:\WINNT35\SYSTEM32\COMMAND.COM 18 24 2" xfId="7502"/>
    <cellStyle name="=C:\WINNT35\SYSTEM32\COMMAND.COM 18 24 3" xfId="7503"/>
    <cellStyle name="=C:\WINNT35\SYSTEM32\COMMAND.COM 18 24 4" xfId="7504"/>
    <cellStyle name="=C:\WINNT35\SYSTEM32\COMMAND.COM 18 24 5" xfId="7505"/>
    <cellStyle name="=C:\WINNT35\SYSTEM32\COMMAND.COM 18 25" xfId="7506"/>
    <cellStyle name="=C:\WINNT35\SYSTEM32\COMMAND.COM 18 25 2" xfId="7507"/>
    <cellStyle name="=C:\WINNT35\SYSTEM32\COMMAND.COM 18 25 3" xfId="7508"/>
    <cellStyle name="=C:\WINNT35\SYSTEM32\COMMAND.COM 18 25 4" xfId="7509"/>
    <cellStyle name="=C:\WINNT35\SYSTEM32\COMMAND.COM 18 25 5" xfId="7510"/>
    <cellStyle name="=C:\WINNT35\SYSTEM32\COMMAND.COM 18 26" xfId="7511"/>
    <cellStyle name="=C:\WINNT35\SYSTEM32\COMMAND.COM 18 26 2" xfId="7512"/>
    <cellStyle name="=C:\WINNT35\SYSTEM32\COMMAND.COM 18 26 3" xfId="7513"/>
    <cellStyle name="=C:\WINNT35\SYSTEM32\COMMAND.COM 18 26 4" xfId="7514"/>
    <cellStyle name="=C:\WINNT35\SYSTEM32\COMMAND.COM 18 26 5" xfId="7515"/>
    <cellStyle name="=C:\WINNT35\SYSTEM32\COMMAND.COM 18 27" xfId="7516"/>
    <cellStyle name="=C:\WINNT35\SYSTEM32\COMMAND.COM 18 27 2" xfId="7517"/>
    <cellStyle name="=C:\WINNT35\SYSTEM32\COMMAND.COM 18 27 3" xfId="7518"/>
    <cellStyle name="=C:\WINNT35\SYSTEM32\COMMAND.COM 18 27 4" xfId="7519"/>
    <cellStyle name="=C:\WINNT35\SYSTEM32\COMMAND.COM 18 27 5" xfId="7520"/>
    <cellStyle name="=C:\WINNT35\SYSTEM32\COMMAND.COM 18 28" xfId="7521"/>
    <cellStyle name="=C:\WINNT35\SYSTEM32\COMMAND.COM 18 28 2" xfId="7522"/>
    <cellStyle name="=C:\WINNT35\SYSTEM32\COMMAND.COM 18 28 3" xfId="7523"/>
    <cellStyle name="=C:\WINNT35\SYSTEM32\COMMAND.COM 18 28 4" xfId="7524"/>
    <cellStyle name="=C:\WINNT35\SYSTEM32\COMMAND.COM 18 28 5" xfId="7525"/>
    <cellStyle name="=C:\WINNT35\SYSTEM32\COMMAND.COM 18 29" xfId="7526"/>
    <cellStyle name="=C:\WINNT35\SYSTEM32\COMMAND.COM 18 29 2" xfId="7527"/>
    <cellStyle name="=C:\WINNT35\SYSTEM32\COMMAND.COM 18 29 3" xfId="7528"/>
    <cellStyle name="=C:\WINNT35\SYSTEM32\COMMAND.COM 18 29 4" xfId="7529"/>
    <cellStyle name="=C:\WINNT35\SYSTEM32\COMMAND.COM 18 29 5" xfId="7530"/>
    <cellStyle name="=C:\WINNT35\SYSTEM32\COMMAND.COM 18 3" xfId="7531"/>
    <cellStyle name="=C:\WINNT35\SYSTEM32\COMMAND.COM 18 3 2" xfId="7532"/>
    <cellStyle name="=C:\WINNT35\SYSTEM32\COMMAND.COM 18 3 3" xfId="7533"/>
    <cellStyle name="=C:\WINNT35\SYSTEM32\COMMAND.COM 18 3 4" xfId="7534"/>
    <cellStyle name="=C:\WINNT35\SYSTEM32\COMMAND.COM 18 3 5" xfId="7535"/>
    <cellStyle name="=C:\WINNT35\SYSTEM32\COMMAND.COM 18 30" xfId="7536"/>
    <cellStyle name="=C:\WINNT35\SYSTEM32\COMMAND.COM 18 30 2" xfId="7537"/>
    <cellStyle name="=C:\WINNT35\SYSTEM32\COMMAND.COM 18 30 3" xfId="7538"/>
    <cellStyle name="=C:\WINNT35\SYSTEM32\COMMAND.COM 18 30 4" xfId="7539"/>
    <cellStyle name="=C:\WINNT35\SYSTEM32\COMMAND.COM 18 30 5" xfId="7540"/>
    <cellStyle name="=C:\WINNT35\SYSTEM32\COMMAND.COM 18 31" xfId="7541"/>
    <cellStyle name="=C:\WINNT35\SYSTEM32\COMMAND.COM 18 31 2" xfId="7542"/>
    <cellStyle name="=C:\WINNT35\SYSTEM32\COMMAND.COM 18 31 3" xfId="7543"/>
    <cellStyle name="=C:\WINNT35\SYSTEM32\COMMAND.COM 18 31 4" xfId="7544"/>
    <cellStyle name="=C:\WINNT35\SYSTEM32\COMMAND.COM 18 31 5" xfId="7545"/>
    <cellStyle name="=C:\WINNT35\SYSTEM32\COMMAND.COM 18 32" xfId="7546"/>
    <cellStyle name="=C:\WINNT35\SYSTEM32\COMMAND.COM 18 32 2" xfId="7547"/>
    <cellStyle name="=C:\WINNT35\SYSTEM32\COMMAND.COM 18 32 3" xfId="7548"/>
    <cellStyle name="=C:\WINNT35\SYSTEM32\COMMAND.COM 18 32 4" xfId="7549"/>
    <cellStyle name="=C:\WINNT35\SYSTEM32\COMMAND.COM 18 32 5" xfId="7550"/>
    <cellStyle name="=C:\WINNT35\SYSTEM32\COMMAND.COM 18 33" xfId="7551"/>
    <cellStyle name="=C:\WINNT35\SYSTEM32\COMMAND.COM 18 33 2" xfId="7552"/>
    <cellStyle name="=C:\WINNT35\SYSTEM32\COMMAND.COM 18 33 3" xfId="7553"/>
    <cellStyle name="=C:\WINNT35\SYSTEM32\COMMAND.COM 18 33 4" xfId="7554"/>
    <cellStyle name="=C:\WINNT35\SYSTEM32\COMMAND.COM 18 33 5" xfId="7555"/>
    <cellStyle name="=C:\WINNT35\SYSTEM32\COMMAND.COM 18 34" xfId="7556"/>
    <cellStyle name="=C:\WINNT35\SYSTEM32\COMMAND.COM 18 34 2" xfId="7557"/>
    <cellStyle name="=C:\WINNT35\SYSTEM32\COMMAND.COM 18 34 3" xfId="7558"/>
    <cellStyle name="=C:\WINNT35\SYSTEM32\COMMAND.COM 18 34 4" xfId="7559"/>
    <cellStyle name="=C:\WINNT35\SYSTEM32\COMMAND.COM 18 34 5" xfId="7560"/>
    <cellStyle name="=C:\WINNT35\SYSTEM32\COMMAND.COM 18 35" xfId="7561"/>
    <cellStyle name="=C:\WINNT35\SYSTEM32\COMMAND.COM 18 35 2" xfId="7562"/>
    <cellStyle name="=C:\WINNT35\SYSTEM32\COMMAND.COM 18 35 3" xfId="7563"/>
    <cellStyle name="=C:\WINNT35\SYSTEM32\COMMAND.COM 18 35 4" xfId="7564"/>
    <cellStyle name="=C:\WINNT35\SYSTEM32\COMMAND.COM 18 35 5" xfId="7565"/>
    <cellStyle name="=C:\WINNT35\SYSTEM32\COMMAND.COM 18 36" xfId="7566"/>
    <cellStyle name="=C:\WINNT35\SYSTEM32\COMMAND.COM 18 36 2" xfId="7567"/>
    <cellStyle name="=C:\WINNT35\SYSTEM32\COMMAND.COM 18 36 3" xfId="7568"/>
    <cellStyle name="=C:\WINNT35\SYSTEM32\COMMAND.COM 18 36 4" xfId="7569"/>
    <cellStyle name="=C:\WINNT35\SYSTEM32\COMMAND.COM 18 36 5" xfId="7570"/>
    <cellStyle name="=C:\WINNT35\SYSTEM32\COMMAND.COM 18 37" xfId="7571"/>
    <cellStyle name="=C:\WINNT35\SYSTEM32\COMMAND.COM 18 37 2" xfId="7572"/>
    <cellStyle name="=C:\WINNT35\SYSTEM32\COMMAND.COM 18 37 3" xfId="7573"/>
    <cellStyle name="=C:\WINNT35\SYSTEM32\COMMAND.COM 18 37 4" xfId="7574"/>
    <cellStyle name="=C:\WINNT35\SYSTEM32\COMMAND.COM 18 37 5" xfId="7575"/>
    <cellStyle name="=C:\WINNT35\SYSTEM32\COMMAND.COM 18 38" xfId="7576"/>
    <cellStyle name="=C:\WINNT35\SYSTEM32\COMMAND.COM 18 38 2" xfId="7577"/>
    <cellStyle name="=C:\WINNT35\SYSTEM32\COMMAND.COM 18 38 3" xfId="7578"/>
    <cellStyle name="=C:\WINNT35\SYSTEM32\COMMAND.COM 18 38 4" xfId="7579"/>
    <cellStyle name="=C:\WINNT35\SYSTEM32\COMMAND.COM 18 38 5" xfId="7580"/>
    <cellStyle name="=C:\WINNT35\SYSTEM32\COMMAND.COM 18 39" xfId="7581"/>
    <cellStyle name="=C:\WINNT35\SYSTEM32\COMMAND.COM 18 39 2" xfId="7582"/>
    <cellStyle name="=C:\WINNT35\SYSTEM32\COMMAND.COM 18 39 3" xfId="7583"/>
    <cellStyle name="=C:\WINNT35\SYSTEM32\COMMAND.COM 18 39 4" xfId="7584"/>
    <cellStyle name="=C:\WINNT35\SYSTEM32\COMMAND.COM 18 39 5" xfId="7585"/>
    <cellStyle name="=C:\WINNT35\SYSTEM32\COMMAND.COM 18 4" xfId="7586"/>
    <cellStyle name="=C:\WINNT35\SYSTEM32\COMMAND.COM 18 4 2" xfId="7587"/>
    <cellStyle name="=C:\WINNT35\SYSTEM32\COMMAND.COM 18 4 3" xfId="7588"/>
    <cellStyle name="=C:\WINNT35\SYSTEM32\COMMAND.COM 18 4 4" xfId="7589"/>
    <cellStyle name="=C:\WINNT35\SYSTEM32\COMMAND.COM 18 4 5" xfId="7590"/>
    <cellStyle name="=C:\WINNT35\SYSTEM32\COMMAND.COM 18 40" xfId="7591"/>
    <cellStyle name="=C:\WINNT35\SYSTEM32\COMMAND.COM 18 40 2" xfId="7592"/>
    <cellStyle name="=C:\WINNT35\SYSTEM32\COMMAND.COM 18 40 3" xfId="7593"/>
    <cellStyle name="=C:\WINNT35\SYSTEM32\COMMAND.COM 18 40 4" xfId="7594"/>
    <cellStyle name="=C:\WINNT35\SYSTEM32\COMMAND.COM 18 40 5" xfId="7595"/>
    <cellStyle name="=C:\WINNT35\SYSTEM32\COMMAND.COM 18 41" xfId="7596"/>
    <cellStyle name="=C:\WINNT35\SYSTEM32\COMMAND.COM 18 41 2" xfId="7597"/>
    <cellStyle name="=C:\WINNT35\SYSTEM32\COMMAND.COM 18 41 3" xfId="7598"/>
    <cellStyle name="=C:\WINNT35\SYSTEM32\COMMAND.COM 18 41 4" xfId="7599"/>
    <cellStyle name="=C:\WINNT35\SYSTEM32\COMMAND.COM 18 41 5" xfId="7600"/>
    <cellStyle name="=C:\WINNT35\SYSTEM32\COMMAND.COM 18 42" xfId="7601"/>
    <cellStyle name="=C:\WINNT35\SYSTEM32\COMMAND.COM 18 42 2" xfId="7602"/>
    <cellStyle name="=C:\WINNT35\SYSTEM32\COMMAND.COM 18 42 3" xfId="7603"/>
    <cellStyle name="=C:\WINNT35\SYSTEM32\COMMAND.COM 18 42 4" xfId="7604"/>
    <cellStyle name="=C:\WINNT35\SYSTEM32\COMMAND.COM 18 42 5" xfId="7605"/>
    <cellStyle name="=C:\WINNT35\SYSTEM32\COMMAND.COM 18 43" xfId="7606"/>
    <cellStyle name="=C:\WINNT35\SYSTEM32\COMMAND.COM 18 43 2" xfId="7607"/>
    <cellStyle name="=C:\WINNT35\SYSTEM32\COMMAND.COM 18 43 3" xfId="7608"/>
    <cellStyle name="=C:\WINNT35\SYSTEM32\COMMAND.COM 18 43 4" xfId="7609"/>
    <cellStyle name="=C:\WINNT35\SYSTEM32\COMMAND.COM 18 43 5" xfId="7610"/>
    <cellStyle name="=C:\WINNT35\SYSTEM32\COMMAND.COM 18 44" xfId="7611"/>
    <cellStyle name="=C:\WINNT35\SYSTEM32\COMMAND.COM 18 44 2" xfId="7612"/>
    <cellStyle name="=C:\WINNT35\SYSTEM32\COMMAND.COM 18 44 3" xfId="7613"/>
    <cellStyle name="=C:\WINNT35\SYSTEM32\COMMAND.COM 18 44 4" xfId="7614"/>
    <cellStyle name="=C:\WINNT35\SYSTEM32\COMMAND.COM 18 44 5" xfId="7615"/>
    <cellStyle name="=C:\WINNT35\SYSTEM32\COMMAND.COM 18 45" xfId="7616"/>
    <cellStyle name="=C:\WINNT35\SYSTEM32\COMMAND.COM 18 45 2" xfId="7617"/>
    <cellStyle name="=C:\WINNT35\SYSTEM32\COMMAND.COM 18 45 3" xfId="7618"/>
    <cellStyle name="=C:\WINNT35\SYSTEM32\COMMAND.COM 18 45 4" xfId="7619"/>
    <cellStyle name="=C:\WINNT35\SYSTEM32\COMMAND.COM 18 45 5" xfId="7620"/>
    <cellStyle name="=C:\WINNT35\SYSTEM32\COMMAND.COM 18 46" xfId="7621"/>
    <cellStyle name="=C:\WINNT35\SYSTEM32\COMMAND.COM 18 46 2" xfId="7622"/>
    <cellStyle name="=C:\WINNT35\SYSTEM32\COMMAND.COM 18 46 3" xfId="7623"/>
    <cellStyle name="=C:\WINNT35\SYSTEM32\COMMAND.COM 18 46 4" xfId="7624"/>
    <cellStyle name="=C:\WINNT35\SYSTEM32\COMMAND.COM 18 46 5" xfId="7625"/>
    <cellStyle name="=C:\WINNT35\SYSTEM32\COMMAND.COM 18 47" xfId="7626"/>
    <cellStyle name="=C:\WINNT35\SYSTEM32\COMMAND.COM 18 47 2" xfId="7627"/>
    <cellStyle name="=C:\WINNT35\SYSTEM32\COMMAND.COM 18 47 3" xfId="7628"/>
    <cellStyle name="=C:\WINNT35\SYSTEM32\COMMAND.COM 18 47 4" xfId="7629"/>
    <cellStyle name="=C:\WINNT35\SYSTEM32\COMMAND.COM 18 47 5" xfId="7630"/>
    <cellStyle name="=C:\WINNT35\SYSTEM32\COMMAND.COM 18 48" xfId="7631"/>
    <cellStyle name="=C:\WINNT35\SYSTEM32\COMMAND.COM 18 48 2" xfId="7632"/>
    <cellStyle name="=C:\WINNT35\SYSTEM32\COMMAND.COM 18 48 3" xfId="7633"/>
    <cellStyle name="=C:\WINNT35\SYSTEM32\COMMAND.COM 18 48 4" xfId="7634"/>
    <cellStyle name="=C:\WINNT35\SYSTEM32\COMMAND.COM 18 48 5" xfId="7635"/>
    <cellStyle name="=C:\WINNT35\SYSTEM32\COMMAND.COM 18 49" xfId="7636"/>
    <cellStyle name="=C:\WINNT35\SYSTEM32\COMMAND.COM 18 49 2" xfId="7637"/>
    <cellStyle name="=C:\WINNT35\SYSTEM32\COMMAND.COM 18 49 3" xfId="7638"/>
    <cellStyle name="=C:\WINNT35\SYSTEM32\COMMAND.COM 18 49 4" xfId="7639"/>
    <cellStyle name="=C:\WINNT35\SYSTEM32\COMMAND.COM 18 49 5" xfId="7640"/>
    <cellStyle name="=C:\WINNT35\SYSTEM32\COMMAND.COM 18 5" xfId="7641"/>
    <cellStyle name="=C:\WINNT35\SYSTEM32\COMMAND.COM 18 5 2" xfId="7642"/>
    <cellStyle name="=C:\WINNT35\SYSTEM32\COMMAND.COM 18 5 3" xfId="7643"/>
    <cellStyle name="=C:\WINNT35\SYSTEM32\COMMAND.COM 18 5 4" xfId="7644"/>
    <cellStyle name="=C:\WINNT35\SYSTEM32\COMMAND.COM 18 5 5" xfId="7645"/>
    <cellStyle name="=C:\WINNT35\SYSTEM32\COMMAND.COM 18 50" xfId="7646"/>
    <cellStyle name="=C:\WINNT35\SYSTEM32\COMMAND.COM 18 50 2" xfId="7647"/>
    <cellStyle name="=C:\WINNT35\SYSTEM32\COMMAND.COM 18 50 3" xfId="7648"/>
    <cellStyle name="=C:\WINNT35\SYSTEM32\COMMAND.COM 18 50 4" xfId="7649"/>
    <cellStyle name="=C:\WINNT35\SYSTEM32\COMMAND.COM 18 50 5" xfId="7650"/>
    <cellStyle name="=C:\WINNT35\SYSTEM32\COMMAND.COM 18 51" xfId="7651"/>
    <cellStyle name="=C:\WINNT35\SYSTEM32\COMMAND.COM 18 51 2" xfId="7652"/>
    <cellStyle name="=C:\WINNT35\SYSTEM32\COMMAND.COM 18 51 3" xfId="7653"/>
    <cellStyle name="=C:\WINNT35\SYSTEM32\COMMAND.COM 18 51 4" xfId="7654"/>
    <cellStyle name="=C:\WINNT35\SYSTEM32\COMMAND.COM 18 51 5" xfId="7655"/>
    <cellStyle name="=C:\WINNT35\SYSTEM32\COMMAND.COM 18 52" xfId="7656"/>
    <cellStyle name="=C:\WINNT35\SYSTEM32\COMMAND.COM 18 52 2" xfId="7657"/>
    <cellStyle name="=C:\WINNT35\SYSTEM32\COMMAND.COM 18 52 3" xfId="7658"/>
    <cellStyle name="=C:\WINNT35\SYSTEM32\COMMAND.COM 18 52 4" xfId="7659"/>
    <cellStyle name="=C:\WINNT35\SYSTEM32\COMMAND.COM 18 52 5" xfId="7660"/>
    <cellStyle name="=C:\WINNT35\SYSTEM32\COMMAND.COM 18 53" xfId="7661"/>
    <cellStyle name="=C:\WINNT35\SYSTEM32\COMMAND.COM 18 53 2" xfId="7662"/>
    <cellStyle name="=C:\WINNT35\SYSTEM32\COMMAND.COM 18 53 3" xfId="7663"/>
    <cellStyle name="=C:\WINNT35\SYSTEM32\COMMAND.COM 18 53 4" xfId="7664"/>
    <cellStyle name="=C:\WINNT35\SYSTEM32\COMMAND.COM 18 53 5" xfId="7665"/>
    <cellStyle name="=C:\WINNT35\SYSTEM32\COMMAND.COM 18 54" xfId="7666"/>
    <cellStyle name="=C:\WINNT35\SYSTEM32\COMMAND.COM 18 55" xfId="7667"/>
    <cellStyle name="=C:\WINNT35\SYSTEM32\COMMAND.COM 18 56" xfId="7668"/>
    <cellStyle name="=C:\WINNT35\SYSTEM32\COMMAND.COM 18 57" xfId="7669"/>
    <cellStyle name="=C:\WINNT35\SYSTEM32\COMMAND.COM 18 58" xfId="7670"/>
    <cellStyle name="=C:\WINNT35\SYSTEM32\COMMAND.COM 18 6" xfId="7671"/>
    <cellStyle name="=C:\WINNT35\SYSTEM32\COMMAND.COM 18 6 2" xfId="7672"/>
    <cellStyle name="=C:\WINNT35\SYSTEM32\COMMAND.COM 18 6 3" xfId="7673"/>
    <cellStyle name="=C:\WINNT35\SYSTEM32\COMMAND.COM 18 6 4" xfId="7674"/>
    <cellStyle name="=C:\WINNT35\SYSTEM32\COMMAND.COM 18 6 5" xfId="7675"/>
    <cellStyle name="=C:\WINNT35\SYSTEM32\COMMAND.COM 18 7" xfId="7676"/>
    <cellStyle name="=C:\WINNT35\SYSTEM32\COMMAND.COM 18 7 2" xfId="7677"/>
    <cellStyle name="=C:\WINNT35\SYSTEM32\COMMAND.COM 18 7 3" xfId="7678"/>
    <cellStyle name="=C:\WINNT35\SYSTEM32\COMMAND.COM 18 7 4" xfId="7679"/>
    <cellStyle name="=C:\WINNT35\SYSTEM32\COMMAND.COM 18 7 5" xfId="7680"/>
    <cellStyle name="=C:\WINNT35\SYSTEM32\COMMAND.COM 18 8" xfId="7681"/>
    <cellStyle name="=C:\WINNT35\SYSTEM32\COMMAND.COM 18 8 2" xfId="7682"/>
    <cellStyle name="=C:\WINNT35\SYSTEM32\COMMAND.COM 18 8 3" xfId="7683"/>
    <cellStyle name="=C:\WINNT35\SYSTEM32\COMMAND.COM 18 8 4" xfId="7684"/>
    <cellStyle name="=C:\WINNT35\SYSTEM32\COMMAND.COM 18 8 5" xfId="7685"/>
    <cellStyle name="=C:\WINNT35\SYSTEM32\COMMAND.COM 18 9" xfId="7686"/>
    <cellStyle name="=C:\WINNT35\SYSTEM32\COMMAND.COM 18 9 2" xfId="7687"/>
    <cellStyle name="=C:\WINNT35\SYSTEM32\COMMAND.COM 18 9 3" xfId="7688"/>
    <cellStyle name="=C:\WINNT35\SYSTEM32\COMMAND.COM 18 9 4" xfId="7689"/>
    <cellStyle name="=C:\WINNT35\SYSTEM32\COMMAND.COM 18 9 5" xfId="7690"/>
    <cellStyle name="=C:\WINNT35\SYSTEM32\COMMAND.COM 19" xfId="7691"/>
    <cellStyle name="=C:\WINNT35\SYSTEM32\COMMAND.COM 19 10" xfId="7692"/>
    <cellStyle name="=C:\WINNT35\SYSTEM32\COMMAND.COM 19 10 2" xfId="7693"/>
    <cellStyle name="=C:\WINNT35\SYSTEM32\COMMAND.COM 19 10 3" xfId="7694"/>
    <cellStyle name="=C:\WINNT35\SYSTEM32\COMMAND.COM 19 10 4" xfId="7695"/>
    <cellStyle name="=C:\WINNT35\SYSTEM32\COMMAND.COM 19 10 5" xfId="7696"/>
    <cellStyle name="=C:\WINNT35\SYSTEM32\COMMAND.COM 19 11" xfId="7697"/>
    <cellStyle name="=C:\WINNT35\SYSTEM32\COMMAND.COM 19 11 2" xfId="7698"/>
    <cellStyle name="=C:\WINNT35\SYSTEM32\COMMAND.COM 19 11 3" xfId="7699"/>
    <cellStyle name="=C:\WINNT35\SYSTEM32\COMMAND.COM 19 11 4" xfId="7700"/>
    <cellStyle name="=C:\WINNT35\SYSTEM32\COMMAND.COM 19 11 5" xfId="7701"/>
    <cellStyle name="=C:\WINNT35\SYSTEM32\COMMAND.COM 19 12" xfId="7702"/>
    <cellStyle name="=C:\WINNT35\SYSTEM32\COMMAND.COM 19 12 2" xfId="7703"/>
    <cellStyle name="=C:\WINNT35\SYSTEM32\COMMAND.COM 19 12 3" xfId="7704"/>
    <cellStyle name="=C:\WINNT35\SYSTEM32\COMMAND.COM 19 12 4" xfId="7705"/>
    <cellStyle name="=C:\WINNT35\SYSTEM32\COMMAND.COM 19 12 5" xfId="7706"/>
    <cellStyle name="=C:\WINNT35\SYSTEM32\COMMAND.COM 19 13" xfId="7707"/>
    <cellStyle name="=C:\WINNT35\SYSTEM32\COMMAND.COM 19 13 2" xfId="7708"/>
    <cellStyle name="=C:\WINNT35\SYSTEM32\COMMAND.COM 19 13 3" xfId="7709"/>
    <cellStyle name="=C:\WINNT35\SYSTEM32\COMMAND.COM 19 13 4" xfId="7710"/>
    <cellStyle name="=C:\WINNT35\SYSTEM32\COMMAND.COM 19 13 5" xfId="7711"/>
    <cellStyle name="=C:\WINNT35\SYSTEM32\COMMAND.COM 19 14" xfId="7712"/>
    <cellStyle name="=C:\WINNT35\SYSTEM32\COMMAND.COM 19 14 2" xfId="7713"/>
    <cellStyle name="=C:\WINNT35\SYSTEM32\COMMAND.COM 19 14 3" xfId="7714"/>
    <cellStyle name="=C:\WINNT35\SYSTEM32\COMMAND.COM 19 14 4" xfId="7715"/>
    <cellStyle name="=C:\WINNT35\SYSTEM32\COMMAND.COM 19 14 5" xfId="7716"/>
    <cellStyle name="=C:\WINNT35\SYSTEM32\COMMAND.COM 19 15" xfId="7717"/>
    <cellStyle name="=C:\WINNT35\SYSTEM32\COMMAND.COM 19 15 2" xfId="7718"/>
    <cellStyle name="=C:\WINNT35\SYSTEM32\COMMAND.COM 19 15 3" xfId="7719"/>
    <cellStyle name="=C:\WINNT35\SYSTEM32\COMMAND.COM 19 15 4" xfId="7720"/>
    <cellStyle name="=C:\WINNT35\SYSTEM32\COMMAND.COM 19 15 5" xfId="7721"/>
    <cellStyle name="=C:\WINNT35\SYSTEM32\COMMAND.COM 19 16" xfId="7722"/>
    <cellStyle name="=C:\WINNT35\SYSTEM32\COMMAND.COM 19 16 2" xfId="7723"/>
    <cellStyle name="=C:\WINNT35\SYSTEM32\COMMAND.COM 19 16 3" xfId="7724"/>
    <cellStyle name="=C:\WINNT35\SYSTEM32\COMMAND.COM 19 16 4" xfId="7725"/>
    <cellStyle name="=C:\WINNT35\SYSTEM32\COMMAND.COM 19 16 5" xfId="7726"/>
    <cellStyle name="=C:\WINNT35\SYSTEM32\COMMAND.COM 19 17" xfId="7727"/>
    <cellStyle name="=C:\WINNT35\SYSTEM32\COMMAND.COM 19 17 2" xfId="7728"/>
    <cellStyle name="=C:\WINNT35\SYSTEM32\COMMAND.COM 19 17 3" xfId="7729"/>
    <cellStyle name="=C:\WINNT35\SYSTEM32\COMMAND.COM 19 17 4" xfId="7730"/>
    <cellStyle name="=C:\WINNT35\SYSTEM32\COMMAND.COM 19 17 5" xfId="7731"/>
    <cellStyle name="=C:\WINNT35\SYSTEM32\COMMAND.COM 19 18" xfId="7732"/>
    <cellStyle name="=C:\WINNT35\SYSTEM32\COMMAND.COM 19 18 2" xfId="7733"/>
    <cellStyle name="=C:\WINNT35\SYSTEM32\COMMAND.COM 19 18 3" xfId="7734"/>
    <cellStyle name="=C:\WINNT35\SYSTEM32\COMMAND.COM 19 18 4" xfId="7735"/>
    <cellStyle name="=C:\WINNT35\SYSTEM32\COMMAND.COM 19 18 5" xfId="7736"/>
    <cellStyle name="=C:\WINNT35\SYSTEM32\COMMAND.COM 19 19" xfId="7737"/>
    <cellStyle name="=C:\WINNT35\SYSTEM32\COMMAND.COM 19 19 2" xfId="7738"/>
    <cellStyle name="=C:\WINNT35\SYSTEM32\COMMAND.COM 19 19 3" xfId="7739"/>
    <cellStyle name="=C:\WINNT35\SYSTEM32\COMMAND.COM 19 19 4" xfId="7740"/>
    <cellStyle name="=C:\WINNT35\SYSTEM32\COMMAND.COM 19 19 5" xfId="7741"/>
    <cellStyle name="=C:\WINNT35\SYSTEM32\COMMAND.COM 19 2" xfId="7742"/>
    <cellStyle name="=C:\WINNT35\SYSTEM32\COMMAND.COM 19 2 2" xfId="7743"/>
    <cellStyle name="=C:\WINNT35\SYSTEM32\COMMAND.COM 19 2 3" xfId="7744"/>
    <cellStyle name="=C:\WINNT35\SYSTEM32\COMMAND.COM 19 2 4" xfId="7745"/>
    <cellStyle name="=C:\WINNT35\SYSTEM32\COMMAND.COM 19 2 5" xfId="7746"/>
    <cellStyle name="=C:\WINNT35\SYSTEM32\COMMAND.COM 19 20" xfId="7747"/>
    <cellStyle name="=C:\WINNT35\SYSTEM32\COMMAND.COM 19 20 2" xfId="7748"/>
    <cellStyle name="=C:\WINNT35\SYSTEM32\COMMAND.COM 19 20 3" xfId="7749"/>
    <cellStyle name="=C:\WINNT35\SYSTEM32\COMMAND.COM 19 20 4" xfId="7750"/>
    <cellStyle name="=C:\WINNT35\SYSTEM32\COMMAND.COM 19 20 5" xfId="7751"/>
    <cellStyle name="=C:\WINNT35\SYSTEM32\COMMAND.COM 19 21" xfId="7752"/>
    <cellStyle name="=C:\WINNT35\SYSTEM32\COMMAND.COM 19 21 2" xfId="7753"/>
    <cellStyle name="=C:\WINNT35\SYSTEM32\COMMAND.COM 19 21 3" xfId="7754"/>
    <cellStyle name="=C:\WINNT35\SYSTEM32\COMMAND.COM 19 21 4" xfId="7755"/>
    <cellStyle name="=C:\WINNT35\SYSTEM32\COMMAND.COM 19 21 5" xfId="7756"/>
    <cellStyle name="=C:\WINNT35\SYSTEM32\COMMAND.COM 19 22" xfId="7757"/>
    <cellStyle name="=C:\WINNT35\SYSTEM32\COMMAND.COM 19 22 2" xfId="7758"/>
    <cellStyle name="=C:\WINNT35\SYSTEM32\COMMAND.COM 19 22 3" xfId="7759"/>
    <cellStyle name="=C:\WINNT35\SYSTEM32\COMMAND.COM 19 22 4" xfId="7760"/>
    <cellStyle name="=C:\WINNT35\SYSTEM32\COMMAND.COM 19 22 5" xfId="7761"/>
    <cellStyle name="=C:\WINNT35\SYSTEM32\COMMAND.COM 19 23" xfId="7762"/>
    <cellStyle name="=C:\WINNT35\SYSTEM32\COMMAND.COM 19 23 2" xfId="7763"/>
    <cellStyle name="=C:\WINNT35\SYSTEM32\COMMAND.COM 19 23 3" xfId="7764"/>
    <cellStyle name="=C:\WINNT35\SYSTEM32\COMMAND.COM 19 23 4" xfId="7765"/>
    <cellStyle name="=C:\WINNT35\SYSTEM32\COMMAND.COM 19 23 5" xfId="7766"/>
    <cellStyle name="=C:\WINNT35\SYSTEM32\COMMAND.COM 19 24" xfId="7767"/>
    <cellStyle name="=C:\WINNT35\SYSTEM32\COMMAND.COM 19 24 2" xfId="7768"/>
    <cellStyle name="=C:\WINNT35\SYSTEM32\COMMAND.COM 19 24 3" xfId="7769"/>
    <cellStyle name="=C:\WINNT35\SYSTEM32\COMMAND.COM 19 24 4" xfId="7770"/>
    <cellStyle name="=C:\WINNT35\SYSTEM32\COMMAND.COM 19 24 5" xfId="7771"/>
    <cellStyle name="=C:\WINNT35\SYSTEM32\COMMAND.COM 19 25" xfId="7772"/>
    <cellStyle name="=C:\WINNT35\SYSTEM32\COMMAND.COM 19 25 2" xfId="7773"/>
    <cellStyle name="=C:\WINNT35\SYSTEM32\COMMAND.COM 19 25 3" xfId="7774"/>
    <cellStyle name="=C:\WINNT35\SYSTEM32\COMMAND.COM 19 25 4" xfId="7775"/>
    <cellStyle name="=C:\WINNT35\SYSTEM32\COMMAND.COM 19 25 5" xfId="7776"/>
    <cellStyle name="=C:\WINNT35\SYSTEM32\COMMAND.COM 19 26" xfId="7777"/>
    <cellStyle name="=C:\WINNT35\SYSTEM32\COMMAND.COM 19 26 2" xfId="7778"/>
    <cellStyle name="=C:\WINNT35\SYSTEM32\COMMAND.COM 19 26 3" xfId="7779"/>
    <cellStyle name="=C:\WINNT35\SYSTEM32\COMMAND.COM 19 26 4" xfId="7780"/>
    <cellStyle name="=C:\WINNT35\SYSTEM32\COMMAND.COM 19 26 5" xfId="7781"/>
    <cellStyle name="=C:\WINNT35\SYSTEM32\COMMAND.COM 19 27" xfId="7782"/>
    <cellStyle name="=C:\WINNT35\SYSTEM32\COMMAND.COM 19 27 2" xfId="7783"/>
    <cellStyle name="=C:\WINNT35\SYSTEM32\COMMAND.COM 19 27 3" xfId="7784"/>
    <cellStyle name="=C:\WINNT35\SYSTEM32\COMMAND.COM 19 27 4" xfId="7785"/>
    <cellStyle name="=C:\WINNT35\SYSTEM32\COMMAND.COM 19 27 5" xfId="7786"/>
    <cellStyle name="=C:\WINNT35\SYSTEM32\COMMAND.COM 19 28" xfId="7787"/>
    <cellStyle name="=C:\WINNT35\SYSTEM32\COMMAND.COM 19 28 2" xfId="7788"/>
    <cellStyle name="=C:\WINNT35\SYSTEM32\COMMAND.COM 19 28 3" xfId="7789"/>
    <cellStyle name="=C:\WINNT35\SYSTEM32\COMMAND.COM 19 28 4" xfId="7790"/>
    <cellStyle name="=C:\WINNT35\SYSTEM32\COMMAND.COM 19 28 5" xfId="7791"/>
    <cellStyle name="=C:\WINNT35\SYSTEM32\COMMAND.COM 19 29" xfId="7792"/>
    <cellStyle name="=C:\WINNT35\SYSTEM32\COMMAND.COM 19 29 2" xfId="7793"/>
    <cellStyle name="=C:\WINNT35\SYSTEM32\COMMAND.COM 19 29 3" xfId="7794"/>
    <cellStyle name="=C:\WINNT35\SYSTEM32\COMMAND.COM 19 29 4" xfId="7795"/>
    <cellStyle name="=C:\WINNT35\SYSTEM32\COMMAND.COM 19 29 5" xfId="7796"/>
    <cellStyle name="=C:\WINNT35\SYSTEM32\COMMAND.COM 19 3" xfId="7797"/>
    <cellStyle name="=C:\WINNT35\SYSTEM32\COMMAND.COM 19 3 2" xfId="7798"/>
    <cellStyle name="=C:\WINNT35\SYSTEM32\COMMAND.COM 19 3 3" xfId="7799"/>
    <cellStyle name="=C:\WINNT35\SYSTEM32\COMMAND.COM 19 3 4" xfId="7800"/>
    <cellStyle name="=C:\WINNT35\SYSTEM32\COMMAND.COM 19 3 5" xfId="7801"/>
    <cellStyle name="=C:\WINNT35\SYSTEM32\COMMAND.COM 19 30" xfId="7802"/>
    <cellStyle name="=C:\WINNT35\SYSTEM32\COMMAND.COM 19 30 2" xfId="7803"/>
    <cellStyle name="=C:\WINNT35\SYSTEM32\COMMAND.COM 19 30 3" xfId="7804"/>
    <cellStyle name="=C:\WINNT35\SYSTEM32\COMMAND.COM 19 30 4" xfId="7805"/>
    <cellStyle name="=C:\WINNT35\SYSTEM32\COMMAND.COM 19 30 5" xfId="7806"/>
    <cellStyle name="=C:\WINNT35\SYSTEM32\COMMAND.COM 19 31" xfId="7807"/>
    <cellStyle name="=C:\WINNT35\SYSTEM32\COMMAND.COM 19 31 2" xfId="7808"/>
    <cellStyle name="=C:\WINNT35\SYSTEM32\COMMAND.COM 19 31 3" xfId="7809"/>
    <cellStyle name="=C:\WINNT35\SYSTEM32\COMMAND.COM 19 31 4" xfId="7810"/>
    <cellStyle name="=C:\WINNT35\SYSTEM32\COMMAND.COM 19 31 5" xfId="7811"/>
    <cellStyle name="=C:\WINNT35\SYSTEM32\COMMAND.COM 19 32" xfId="7812"/>
    <cellStyle name="=C:\WINNT35\SYSTEM32\COMMAND.COM 19 32 2" xfId="7813"/>
    <cellStyle name="=C:\WINNT35\SYSTEM32\COMMAND.COM 19 32 3" xfId="7814"/>
    <cellStyle name="=C:\WINNT35\SYSTEM32\COMMAND.COM 19 32 4" xfId="7815"/>
    <cellStyle name="=C:\WINNT35\SYSTEM32\COMMAND.COM 19 32 5" xfId="7816"/>
    <cellStyle name="=C:\WINNT35\SYSTEM32\COMMAND.COM 19 33" xfId="7817"/>
    <cellStyle name="=C:\WINNT35\SYSTEM32\COMMAND.COM 19 33 2" xfId="7818"/>
    <cellStyle name="=C:\WINNT35\SYSTEM32\COMMAND.COM 19 33 3" xfId="7819"/>
    <cellStyle name="=C:\WINNT35\SYSTEM32\COMMAND.COM 19 33 4" xfId="7820"/>
    <cellStyle name="=C:\WINNT35\SYSTEM32\COMMAND.COM 19 33 5" xfId="7821"/>
    <cellStyle name="=C:\WINNT35\SYSTEM32\COMMAND.COM 19 34" xfId="7822"/>
    <cellStyle name="=C:\WINNT35\SYSTEM32\COMMAND.COM 19 34 2" xfId="7823"/>
    <cellStyle name="=C:\WINNT35\SYSTEM32\COMMAND.COM 19 34 3" xfId="7824"/>
    <cellStyle name="=C:\WINNT35\SYSTEM32\COMMAND.COM 19 34 4" xfId="7825"/>
    <cellStyle name="=C:\WINNT35\SYSTEM32\COMMAND.COM 19 34 5" xfId="7826"/>
    <cellStyle name="=C:\WINNT35\SYSTEM32\COMMAND.COM 19 35" xfId="7827"/>
    <cellStyle name="=C:\WINNT35\SYSTEM32\COMMAND.COM 19 35 2" xfId="7828"/>
    <cellStyle name="=C:\WINNT35\SYSTEM32\COMMAND.COM 19 35 3" xfId="7829"/>
    <cellStyle name="=C:\WINNT35\SYSTEM32\COMMAND.COM 19 35 4" xfId="7830"/>
    <cellStyle name="=C:\WINNT35\SYSTEM32\COMMAND.COM 19 35 5" xfId="7831"/>
    <cellStyle name="=C:\WINNT35\SYSTEM32\COMMAND.COM 19 36" xfId="7832"/>
    <cellStyle name="=C:\WINNT35\SYSTEM32\COMMAND.COM 19 36 2" xfId="7833"/>
    <cellStyle name="=C:\WINNT35\SYSTEM32\COMMAND.COM 19 36 3" xfId="7834"/>
    <cellStyle name="=C:\WINNT35\SYSTEM32\COMMAND.COM 19 36 4" xfId="7835"/>
    <cellStyle name="=C:\WINNT35\SYSTEM32\COMMAND.COM 19 36 5" xfId="7836"/>
    <cellStyle name="=C:\WINNT35\SYSTEM32\COMMAND.COM 19 37" xfId="7837"/>
    <cellStyle name="=C:\WINNT35\SYSTEM32\COMMAND.COM 19 37 2" xfId="7838"/>
    <cellStyle name="=C:\WINNT35\SYSTEM32\COMMAND.COM 19 37 3" xfId="7839"/>
    <cellStyle name="=C:\WINNT35\SYSTEM32\COMMAND.COM 19 37 4" xfId="7840"/>
    <cellStyle name="=C:\WINNT35\SYSTEM32\COMMAND.COM 19 37 5" xfId="7841"/>
    <cellStyle name="=C:\WINNT35\SYSTEM32\COMMAND.COM 19 38" xfId="7842"/>
    <cellStyle name="=C:\WINNT35\SYSTEM32\COMMAND.COM 19 38 2" xfId="7843"/>
    <cellStyle name="=C:\WINNT35\SYSTEM32\COMMAND.COM 19 38 3" xfId="7844"/>
    <cellStyle name="=C:\WINNT35\SYSTEM32\COMMAND.COM 19 38 4" xfId="7845"/>
    <cellStyle name="=C:\WINNT35\SYSTEM32\COMMAND.COM 19 38 5" xfId="7846"/>
    <cellStyle name="=C:\WINNT35\SYSTEM32\COMMAND.COM 19 39" xfId="7847"/>
    <cellStyle name="=C:\WINNT35\SYSTEM32\COMMAND.COM 19 39 2" xfId="7848"/>
    <cellStyle name="=C:\WINNT35\SYSTEM32\COMMAND.COM 19 39 3" xfId="7849"/>
    <cellStyle name="=C:\WINNT35\SYSTEM32\COMMAND.COM 19 39 4" xfId="7850"/>
    <cellStyle name="=C:\WINNT35\SYSTEM32\COMMAND.COM 19 39 5" xfId="7851"/>
    <cellStyle name="=C:\WINNT35\SYSTEM32\COMMAND.COM 19 4" xfId="7852"/>
    <cellStyle name="=C:\WINNT35\SYSTEM32\COMMAND.COM 19 4 2" xfId="7853"/>
    <cellStyle name="=C:\WINNT35\SYSTEM32\COMMAND.COM 19 4 3" xfId="7854"/>
    <cellStyle name="=C:\WINNT35\SYSTEM32\COMMAND.COM 19 4 4" xfId="7855"/>
    <cellStyle name="=C:\WINNT35\SYSTEM32\COMMAND.COM 19 4 5" xfId="7856"/>
    <cellStyle name="=C:\WINNT35\SYSTEM32\COMMAND.COM 19 40" xfId="7857"/>
    <cellStyle name="=C:\WINNT35\SYSTEM32\COMMAND.COM 19 40 2" xfId="7858"/>
    <cellStyle name="=C:\WINNT35\SYSTEM32\COMMAND.COM 19 40 3" xfId="7859"/>
    <cellStyle name="=C:\WINNT35\SYSTEM32\COMMAND.COM 19 40 4" xfId="7860"/>
    <cellStyle name="=C:\WINNT35\SYSTEM32\COMMAND.COM 19 40 5" xfId="7861"/>
    <cellStyle name="=C:\WINNT35\SYSTEM32\COMMAND.COM 19 41" xfId="7862"/>
    <cellStyle name="=C:\WINNT35\SYSTEM32\COMMAND.COM 19 41 2" xfId="7863"/>
    <cellStyle name="=C:\WINNT35\SYSTEM32\COMMAND.COM 19 41 3" xfId="7864"/>
    <cellStyle name="=C:\WINNT35\SYSTEM32\COMMAND.COM 19 41 4" xfId="7865"/>
    <cellStyle name="=C:\WINNT35\SYSTEM32\COMMAND.COM 19 41 5" xfId="7866"/>
    <cellStyle name="=C:\WINNT35\SYSTEM32\COMMAND.COM 19 42" xfId="7867"/>
    <cellStyle name="=C:\WINNT35\SYSTEM32\COMMAND.COM 19 42 2" xfId="7868"/>
    <cellStyle name="=C:\WINNT35\SYSTEM32\COMMAND.COM 19 42 3" xfId="7869"/>
    <cellStyle name="=C:\WINNT35\SYSTEM32\COMMAND.COM 19 42 4" xfId="7870"/>
    <cellStyle name="=C:\WINNT35\SYSTEM32\COMMAND.COM 19 42 5" xfId="7871"/>
    <cellStyle name="=C:\WINNT35\SYSTEM32\COMMAND.COM 19 43" xfId="7872"/>
    <cellStyle name="=C:\WINNT35\SYSTEM32\COMMAND.COM 19 43 2" xfId="7873"/>
    <cellStyle name="=C:\WINNT35\SYSTEM32\COMMAND.COM 19 43 3" xfId="7874"/>
    <cellStyle name="=C:\WINNT35\SYSTEM32\COMMAND.COM 19 43 4" xfId="7875"/>
    <cellStyle name="=C:\WINNT35\SYSTEM32\COMMAND.COM 19 43 5" xfId="7876"/>
    <cellStyle name="=C:\WINNT35\SYSTEM32\COMMAND.COM 19 44" xfId="7877"/>
    <cellStyle name="=C:\WINNT35\SYSTEM32\COMMAND.COM 19 44 2" xfId="7878"/>
    <cellStyle name="=C:\WINNT35\SYSTEM32\COMMAND.COM 19 44 3" xfId="7879"/>
    <cellStyle name="=C:\WINNT35\SYSTEM32\COMMAND.COM 19 44 4" xfId="7880"/>
    <cellStyle name="=C:\WINNT35\SYSTEM32\COMMAND.COM 19 44 5" xfId="7881"/>
    <cellStyle name="=C:\WINNT35\SYSTEM32\COMMAND.COM 19 45" xfId="7882"/>
    <cellStyle name="=C:\WINNT35\SYSTEM32\COMMAND.COM 19 45 2" xfId="7883"/>
    <cellStyle name="=C:\WINNT35\SYSTEM32\COMMAND.COM 19 45 3" xfId="7884"/>
    <cellStyle name="=C:\WINNT35\SYSTEM32\COMMAND.COM 19 45 4" xfId="7885"/>
    <cellStyle name="=C:\WINNT35\SYSTEM32\COMMAND.COM 19 45 5" xfId="7886"/>
    <cellStyle name="=C:\WINNT35\SYSTEM32\COMMAND.COM 19 46" xfId="7887"/>
    <cellStyle name="=C:\WINNT35\SYSTEM32\COMMAND.COM 19 46 2" xfId="7888"/>
    <cellStyle name="=C:\WINNT35\SYSTEM32\COMMAND.COM 19 46 3" xfId="7889"/>
    <cellStyle name="=C:\WINNT35\SYSTEM32\COMMAND.COM 19 46 4" xfId="7890"/>
    <cellStyle name="=C:\WINNT35\SYSTEM32\COMMAND.COM 19 46 5" xfId="7891"/>
    <cellStyle name="=C:\WINNT35\SYSTEM32\COMMAND.COM 19 47" xfId="7892"/>
    <cellStyle name="=C:\WINNT35\SYSTEM32\COMMAND.COM 19 47 2" xfId="7893"/>
    <cellStyle name="=C:\WINNT35\SYSTEM32\COMMAND.COM 19 47 3" xfId="7894"/>
    <cellStyle name="=C:\WINNT35\SYSTEM32\COMMAND.COM 19 47 4" xfId="7895"/>
    <cellStyle name="=C:\WINNT35\SYSTEM32\COMMAND.COM 19 47 5" xfId="7896"/>
    <cellStyle name="=C:\WINNT35\SYSTEM32\COMMAND.COM 19 48" xfId="7897"/>
    <cellStyle name="=C:\WINNT35\SYSTEM32\COMMAND.COM 19 48 2" xfId="7898"/>
    <cellStyle name="=C:\WINNT35\SYSTEM32\COMMAND.COM 19 48 3" xfId="7899"/>
    <cellStyle name="=C:\WINNT35\SYSTEM32\COMMAND.COM 19 48 4" xfId="7900"/>
    <cellStyle name="=C:\WINNT35\SYSTEM32\COMMAND.COM 19 48 5" xfId="7901"/>
    <cellStyle name="=C:\WINNT35\SYSTEM32\COMMAND.COM 19 49" xfId="7902"/>
    <cellStyle name="=C:\WINNT35\SYSTEM32\COMMAND.COM 19 49 2" xfId="7903"/>
    <cellStyle name="=C:\WINNT35\SYSTEM32\COMMAND.COM 19 49 3" xfId="7904"/>
    <cellStyle name="=C:\WINNT35\SYSTEM32\COMMAND.COM 19 49 4" xfId="7905"/>
    <cellStyle name="=C:\WINNT35\SYSTEM32\COMMAND.COM 19 49 5" xfId="7906"/>
    <cellStyle name="=C:\WINNT35\SYSTEM32\COMMAND.COM 19 5" xfId="7907"/>
    <cellStyle name="=C:\WINNT35\SYSTEM32\COMMAND.COM 19 5 2" xfId="7908"/>
    <cellStyle name="=C:\WINNT35\SYSTEM32\COMMAND.COM 19 5 3" xfId="7909"/>
    <cellStyle name="=C:\WINNT35\SYSTEM32\COMMAND.COM 19 5 4" xfId="7910"/>
    <cellStyle name="=C:\WINNT35\SYSTEM32\COMMAND.COM 19 5 5" xfId="7911"/>
    <cellStyle name="=C:\WINNT35\SYSTEM32\COMMAND.COM 19 50" xfId="7912"/>
    <cellStyle name="=C:\WINNT35\SYSTEM32\COMMAND.COM 19 50 2" xfId="7913"/>
    <cellStyle name="=C:\WINNT35\SYSTEM32\COMMAND.COM 19 50 3" xfId="7914"/>
    <cellStyle name="=C:\WINNT35\SYSTEM32\COMMAND.COM 19 50 4" xfId="7915"/>
    <cellStyle name="=C:\WINNT35\SYSTEM32\COMMAND.COM 19 50 5" xfId="7916"/>
    <cellStyle name="=C:\WINNT35\SYSTEM32\COMMAND.COM 19 51" xfId="7917"/>
    <cellStyle name="=C:\WINNT35\SYSTEM32\COMMAND.COM 19 51 2" xfId="7918"/>
    <cellStyle name="=C:\WINNT35\SYSTEM32\COMMAND.COM 19 51 3" xfId="7919"/>
    <cellStyle name="=C:\WINNT35\SYSTEM32\COMMAND.COM 19 51 4" xfId="7920"/>
    <cellStyle name="=C:\WINNT35\SYSTEM32\COMMAND.COM 19 51 5" xfId="7921"/>
    <cellStyle name="=C:\WINNT35\SYSTEM32\COMMAND.COM 19 52" xfId="7922"/>
    <cellStyle name="=C:\WINNT35\SYSTEM32\COMMAND.COM 19 52 2" xfId="7923"/>
    <cellStyle name="=C:\WINNT35\SYSTEM32\COMMAND.COM 19 52 3" xfId="7924"/>
    <cellStyle name="=C:\WINNT35\SYSTEM32\COMMAND.COM 19 52 4" xfId="7925"/>
    <cellStyle name="=C:\WINNT35\SYSTEM32\COMMAND.COM 19 52 5" xfId="7926"/>
    <cellStyle name="=C:\WINNT35\SYSTEM32\COMMAND.COM 19 53" xfId="7927"/>
    <cellStyle name="=C:\WINNT35\SYSTEM32\COMMAND.COM 19 53 2" xfId="7928"/>
    <cellStyle name="=C:\WINNT35\SYSTEM32\COMMAND.COM 19 53 3" xfId="7929"/>
    <cellStyle name="=C:\WINNT35\SYSTEM32\COMMAND.COM 19 53 4" xfId="7930"/>
    <cellStyle name="=C:\WINNT35\SYSTEM32\COMMAND.COM 19 53 5" xfId="7931"/>
    <cellStyle name="=C:\WINNT35\SYSTEM32\COMMAND.COM 19 54" xfId="7932"/>
    <cellStyle name="=C:\WINNT35\SYSTEM32\COMMAND.COM 19 55" xfId="7933"/>
    <cellStyle name="=C:\WINNT35\SYSTEM32\COMMAND.COM 19 56" xfId="7934"/>
    <cellStyle name="=C:\WINNT35\SYSTEM32\COMMAND.COM 19 57" xfId="7935"/>
    <cellStyle name="=C:\WINNT35\SYSTEM32\COMMAND.COM 19 58" xfId="7936"/>
    <cellStyle name="=C:\WINNT35\SYSTEM32\COMMAND.COM 19 6" xfId="7937"/>
    <cellStyle name="=C:\WINNT35\SYSTEM32\COMMAND.COM 19 6 2" xfId="7938"/>
    <cellStyle name="=C:\WINNT35\SYSTEM32\COMMAND.COM 19 6 3" xfId="7939"/>
    <cellStyle name="=C:\WINNT35\SYSTEM32\COMMAND.COM 19 6 4" xfId="7940"/>
    <cellStyle name="=C:\WINNT35\SYSTEM32\COMMAND.COM 19 6 5" xfId="7941"/>
    <cellStyle name="=C:\WINNT35\SYSTEM32\COMMAND.COM 19 7" xfId="7942"/>
    <cellStyle name="=C:\WINNT35\SYSTEM32\COMMAND.COM 19 7 2" xfId="7943"/>
    <cellStyle name="=C:\WINNT35\SYSTEM32\COMMAND.COM 19 7 3" xfId="7944"/>
    <cellStyle name="=C:\WINNT35\SYSTEM32\COMMAND.COM 19 7 4" xfId="7945"/>
    <cellStyle name="=C:\WINNT35\SYSTEM32\COMMAND.COM 19 7 5" xfId="7946"/>
    <cellStyle name="=C:\WINNT35\SYSTEM32\COMMAND.COM 19 8" xfId="7947"/>
    <cellStyle name="=C:\WINNT35\SYSTEM32\COMMAND.COM 19 8 2" xfId="7948"/>
    <cellStyle name="=C:\WINNT35\SYSTEM32\COMMAND.COM 19 8 3" xfId="7949"/>
    <cellStyle name="=C:\WINNT35\SYSTEM32\COMMAND.COM 19 8 4" xfId="7950"/>
    <cellStyle name="=C:\WINNT35\SYSTEM32\COMMAND.COM 19 8 5" xfId="7951"/>
    <cellStyle name="=C:\WINNT35\SYSTEM32\COMMAND.COM 19 9" xfId="7952"/>
    <cellStyle name="=C:\WINNT35\SYSTEM32\COMMAND.COM 19 9 2" xfId="7953"/>
    <cellStyle name="=C:\WINNT35\SYSTEM32\COMMAND.COM 19 9 3" xfId="7954"/>
    <cellStyle name="=C:\WINNT35\SYSTEM32\COMMAND.COM 19 9 4" xfId="7955"/>
    <cellStyle name="=C:\WINNT35\SYSTEM32\COMMAND.COM 19 9 5" xfId="7956"/>
    <cellStyle name="=C:\WINNT35\SYSTEM32\COMMAND.COM 2" xfId="2"/>
    <cellStyle name="=C:\WINNT35\SYSTEM32\COMMAND.COM 2 10" xfId="7957"/>
    <cellStyle name="=C:\WINNT35\SYSTEM32\COMMAND.COM 2 10 2" xfId="7958"/>
    <cellStyle name="=C:\WINNT35\SYSTEM32\COMMAND.COM 2 10 3" xfId="7959"/>
    <cellStyle name="=C:\WINNT35\SYSTEM32\COMMAND.COM 2 10 4" xfId="7960"/>
    <cellStyle name="=C:\WINNT35\SYSTEM32\COMMAND.COM 2 10 5" xfId="7961"/>
    <cellStyle name="=C:\WINNT35\SYSTEM32\COMMAND.COM 2 10 6" xfId="7962"/>
    <cellStyle name="=C:\WINNT35\SYSTEM32\COMMAND.COM 2 11" xfId="7963"/>
    <cellStyle name="=C:\WINNT35\SYSTEM32\COMMAND.COM 2 11 2" xfId="7964"/>
    <cellStyle name="=C:\WINNT35\SYSTEM32\COMMAND.COM 2 11 3" xfId="7965"/>
    <cellStyle name="=C:\WINNT35\SYSTEM32\COMMAND.COM 2 11 4" xfId="7966"/>
    <cellStyle name="=C:\WINNT35\SYSTEM32\COMMAND.COM 2 11 5" xfId="7967"/>
    <cellStyle name="=C:\WINNT35\SYSTEM32\COMMAND.COM 2 11 6" xfId="7968"/>
    <cellStyle name="=C:\WINNT35\SYSTEM32\COMMAND.COM 2 12" xfId="7969"/>
    <cellStyle name="=C:\WINNT35\SYSTEM32\COMMAND.COM 2 12 2" xfId="7970"/>
    <cellStyle name="=C:\WINNT35\SYSTEM32\COMMAND.COM 2 12 3" xfId="7971"/>
    <cellStyle name="=C:\WINNT35\SYSTEM32\COMMAND.COM 2 12 4" xfId="7972"/>
    <cellStyle name="=C:\WINNT35\SYSTEM32\COMMAND.COM 2 12 5" xfId="7973"/>
    <cellStyle name="=C:\WINNT35\SYSTEM32\COMMAND.COM 2 12 6" xfId="7974"/>
    <cellStyle name="=C:\WINNT35\SYSTEM32\COMMAND.COM 2 13" xfId="7975"/>
    <cellStyle name="=C:\WINNT35\SYSTEM32\COMMAND.COM 2 13 2" xfId="7976"/>
    <cellStyle name="=C:\WINNT35\SYSTEM32\COMMAND.COM 2 13 3" xfId="7977"/>
    <cellStyle name="=C:\WINNT35\SYSTEM32\COMMAND.COM 2 13 4" xfId="7978"/>
    <cellStyle name="=C:\WINNT35\SYSTEM32\COMMAND.COM 2 13 5" xfId="7979"/>
    <cellStyle name="=C:\WINNT35\SYSTEM32\COMMAND.COM 2 13 6" xfId="7980"/>
    <cellStyle name="=C:\WINNT35\SYSTEM32\COMMAND.COM 2 14" xfId="7981"/>
    <cellStyle name="=C:\WINNT35\SYSTEM32\COMMAND.COM 2 14 2" xfId="7982"/>
    <cellStyle name="=C:\WINNT35\SYSTEM32\COMMAND.COM 2 14 3" xfId="7983"/>
    <cellStyle name="=C:\WINNT35\SYSTEM32\COMMAND.COM 2 14 4" xfId="7984"/>
    <cellStyle name="=C:\WINNT35\SYSTEM32\COMMAND.COM 2 14 5" xfId="7985"/>
    <cellStyle name="=C:\WINNT35\SYSTEM32\COMMAND.COM 2 14 6" xfId="7986"/>
    <cellStyle name="=C:\WINNT35\SYSTEM32\COMMAND.COM 2 15" xfId="7987"/>
    <cellStyle name="=C:\WINNT35\SYSTEM32\COMMAND.COM 2 15 2" xfId="7988"/>
    <cellStyle name="=C:\WINNT35\SYSTEM32\COMMAND.COM 2 15 3" xfId="7989"/>
    <cellStyle name="=C:\WINNT35\SYSTEM32\COMMAND.COM 2 15 4" xfId="7990"/>
    <cellStyle name="=C:\WINNT35\SYSTEM32\COMMAND.COM 2 15 5" xfId="7991"/>
    <cellStyle name="=C:\WINNT35\SYSTEM32\COMMAND.COM 2 15 6" xfId="7992"/>
    <cellStyle name="=C:\WINNT35\SYSTEM32\COMMAND.COM 2 16" xfId="7993"/>
    <cellStyle name="=C:\WINNT35\SYSTEM32\COMMAND.COM 2 16 2" xfId="7994"/>
    <cellStyle name="=C:\WINNT35\SYSTEM32\COMMAND.COM 2 16 3" xfId="7995"/>
    <cellStyle name="=C:\WINNT35\SYSTEM32\COMMAND.COM 2 16 4" xfId="7996"/>
    <cellStyle name="=C:\WINNT35\SYSTEM32\COMMAND.COM 2 16 5" xfId="7997"/>
    <cellStyle name="=C:\WINNT35\SYSTEM32\COMMAND.COM 2 16 6" xfId="7998"/>
    <cellStyle name="=C:\WINNT35\SYSTEM32\COMMAND.COM 2 17" xfId="7999"/>
    <cellStyle name="=C:\WINNT35\SYSTEM32\COMMAND.COM 2 17 2" xfId="8000"/>
    <cellStyle name="=C:\WINNT35\SYSTEM32\COMMAND.COM 2 17 3" xfId="8001"/>
    <cellStyle name="=C:\WINNT35\SYSTEM32\COMMAND.COM 2 17 4" xfId="8002"/>
    <cellStyle name="=C:\WINNT35\SYSTEM32\COMMAND.COM 2 17 5" xfId="8003"/>
    <cellStyle name="=C:\WINNT35\SYSTEM32\COMMAND.COM 2 17 6" xfId="8004"/>
    <cellStyle name="=C:\WINNT35\SYSTEM32\COMMAND.COM 2 18" xfId="8005"/>
    <cellStyle name="=C:\WINNT35\SYSTEM32\COMMAND.COM 2 18 2" xfId="8006"/>
    <cellStyle name="=C:\WINNT35\SYSTEM32\COMMAND.COM 2 18 3" xfId="8007"/>
    <cellStyle name="=C:\WINNT35\SYSTEM32\COMMAND.COM 2 18 4" xfId="8008"/>
    <cellStyle name="=C:\WINNT35\SYSTEM32\COMMAND.COM 2 18 5" xfId="8009"/>
    <cellStyle name="=C:\WINNT35\SYSTEM32\COMMAND.COM 2 18 6" xfId="8010"/>
    <cellStyle name="=C:\WINNT35\SYSTEM32\COMMAND.COM 2 19" xfId="8011"/>
    <cellStyle name="=C:\WINNT35\SYSTEM32\COMMAND.COM 2 19 2" xfId="8012"/>
    <cellStyle name="=C:\WINNT35\SYSTEM32\COMMAND.COM 2 19 3" xfId="8013"/>
    <cellStyle name="=C:\WINNT35\SYSTEM32\COMMAND.COM 2 19 4" xfId="8014"/>
    <cellStyle name="=C:\WINNT35\SYSTEM32\COMMAND.COM 2 19 5" xfId="8015"/>
    <cellStyle name="=C:\WINNT35\SYSTEM32\COMMAND.COM 2 19 6" xfId="8016"/>
    <cellStyle name="=C:\WINNT35\SYSTEM32\COMMAND.COM 2 2" xfId="1053"/>
    <cellStyle name="=C:\WINNT35\SYSTEM32\COMMAND.COM 2 2 10" xfId="8017"/>
    <cellStyle name="=C:\WINNT35\SYSTEM32\COMMAND.COM 2 2 10 2" xfId="8018"/>
    <cellStyle name="=C:\WINNT35\SYSTEM32\COMMAND.COM 2 2 10 3" xfId="8019"/>
    <cellStyle name="=C:\WINNT35\SYSTEM32\COMMAND.COM 2 2 10 4" xfId="8020"/>
    <cellStyle name="=C:\WINNT35\SYSTEM32\COMMAND.COM 2 2 10 5" xfId="8021"/>
    <cellStyle name="=C:\WINNT35\SYSTEM32\COMMAND.COM 2 2 11" xfId="8022"/>
    <cellStyle name="=C:\WINNT35\SYSTEM32\COMMAND.COM 2 2 11 2" xfId="8023"/>
    <cellStyle name="=C:\WINNT35\SYSTEM32\COMMAND.COM 2 2 11 3" xfId="8024"/>
    <cellStyle name="=C:\WINNT35\SYSTEM32\COMMAND.COM 2 2 11 4" xfId="8025"/>
    <cellStyle name="=C:\WINNT35\SYSTEM32\COMMAND.COM 2 2 11 5" xfId="8026"/>
    <cellStyle name="=C:\WINNT35\SYSTEM32\COMMAND.COM 2 2 12" xfId="8027"/>
    <cellStyle name="=C:\WINNT35\SYSTEM32\COMMAND.COM 2 2 12 2" xfId="8028"/>
    <cellStyle name="=C:\WINNT35\SYSTEM32\COMMAND.COM 2 2 12 3" xfId="8029"/>
    <cellStyle name="=C:\WINNT35\SYSTEM32\COMMAND.COM 2 2 12 4" xfId="8030"/>
    <cellStyle name="=C:\WINNT35\SYSTEM32\COMMAND.COM 2 2 12 5" xfId="8031"/>
    <cellStyle name="=C:\WINNT35\SYSTEM32\COMMAND.COM 2 2 13" xfId="8032"/>
    <cellStyle name="=C:\WINNT35\SYSTEM32\COMMAND.COM 2 2 13 2" xfId="8033"/>
    <cellStyle name="=C:\WINNT35\SYSTEM32\COMMAND.COM 2 2 13 3" xfId="8034"/>
    <cellStyle name="=C:\WINNT35\SYSTEM32\COMMAND.COM 2 2 13 4" xfId="8035"/>
    <cellStyle name="=C:\WINNT35\SYSTEM32\COMMAND.COM 2 2 13 5" xfId="8036"/>
    <cellStyle name="=C:\WINNT35\SYSTEM32\COMMAND.COM 2 2 14" xfId="8037"/>
    <cellStyle name="=C:\WINNT35\SYSTEM32\COMMAND.COM 2 2 14 2" xfId="8038"/>
    <cellStyle name="=C:\WINNT35\SYSTEM32\COMMAND.COM 2 2 14 3" xfId="8039"/>
    <cellStyle name="=C:\WINNT35\SYSTEM32\COMMAND.COM 2 2 14 4" xfId="8040"/>
    <cellStyle name="=C:\WINNT35\SYSTEM32\COMMAND.COM 2 2 14 5" xfId="8041"/>
    <cellStyle name="=C:\WINNT35\SYSTEM32\COMMAND.COM 2 2 15" xfId="8042"/>
    <cellStyle name="=C:\WINNT35\SYSTEM32\COMMAND.COM 2 2 15 2" xfId="8043"/>
    <cellStyle name="=C:\WINNT35\SYSTEM32\COMMAND.COM 2 2 15 3" xfId="8044"/>
    <cellStyle name="=C:\WINNT35\SYSTEM32\COMMAND.COM 2 2 15 4" xfId="8045"/>
    <cellStyle name="=C:\WINNT35\SYSTEM32\COMMAND.COM 2 2 15 5" xfId="8046"/>
    <cellStyle name="=C:\WINNT35\SYSTEM32\COMMAND.COM 2 2 16" xfId="8047"/>
    <cellStyle name="=C:\WINNT35\SYSTEM32\COMMAND.COM 2 2 16 2" xfId="8048"/>
    <cellStyle name="=C:\WINNT35\SYSTEM32\COMMAND.COM 2 2 16 3" xfId="8049"/>
    <cellStyle name="=C:\WINNT35\SYSTEM32\COMMAND.COM 2 2 16 4" xfId="8050"/>
    <cellStyle name="=C:\WINNT35\SYSTEM32\COMMAND.COM 2 2 16 5" xfId="8051"/>
    <cellStyle name="=C:\WINNT35\SYSTEM32\COMMAND.COM 2 2 17" xfId="8052"/>
    <cellStyle name="=C:\WINNT35\SYSTEM32\COMMAND.COM 2 2 17 2" xfId="8053"/>
    <cellStyle name="=C:\WINNT35\SYSTEM32\COMMAND.COM 2 2 17 3" xfId="8054"/>
    <cellStyle name="=C:\WINNT35\SYSTEM32\COMMAND.COM 2 2 17 4" xfId="8055"/>
    <cellStyle name="=C:\WINNT35\SYSTEM32\COMMAND.COM 2 2 17 5" xfId="8056"/>
    <cellStyle name="=C:\WINNT35\SYSTEM32\COMMAND.COM 2 2 18" xfId="8057"/>
    <cellStyle name="=C:\WINNT35\SYSTEM32\COMMAND.COM 2 2 18 2" xfId="8058"/>
    <cellStyle name="=C:\WINNT35\SYSTEM32\COMMAND.COM 2 2 18 3" xfId="8059"/>
    <cellStyle name="=C:\WINNT35\SYSTEM32\COMMAND.COM 2 2 18 4" xfId="8060"/>
    <cellStyle name="=C:\WINNT35\SYSTEM32\COMMAND.COM 2 2 18 5" xfId="8061"/>
    <cellStyle name="=C:\WINNT35\SYSTEM32\COMMAND.COM 2 2 19" xfId="8062"/>
    <cellStyle name="=C:\WINNT35\SYSTEM32\COMMAND.COM 2 2 19 2" xfId="8063"/>
    <cellStyle name="=C:\WINNT35\SYSTEM32\COMMAND.COM 2 2 19 3" xfId="8064"/>
    <cellStyle name="=C:\WINNT35\SYSTEM32\COMMAND.COM 2 2 19 4" xfId="8065"/>
    <cellStyle name="=C:\WINNT35\SYSTEM32\COMMAND.COM 2 2 19 5" xfId="8066"/>
    <cellStyle name="=C:\WINNT35\SYSTEM32\COMMAND.COM 2 2 2" xfId="8067"/>
    <cellStyle name="=C:\WINNT35\SYSTEM32\COMMAND.COM 2 2 2 2" xfId="8068"/>
    <cellStyle name="=C:\WINNT35\SYSTEM32\COMMAND.COM 2 2 2 3" xfId="8069"/>
    <cellStyle name="=C:\WINNT35\SYSTEM32\COMMAND.COM 2 2 2 4" xfId="8070"/>
    <cellStyle name="=C:\WINNT35\SYSTEM32\COMMAND.COM 2 2 2 5" xfId="8071"/>
    <cellStyle name="=C:\WINNT35\SYSTEM32\COMMAND.COM 2 2 20" xfId="8072"/>
    <cellStyle name="=C:\WINNT35\SYSTEM32\COMMAND.COM 2 2 20 2" xfId="8073"/>
    <cellStyle name="=C:\WINNT35\SYSTEM32\COMMAND.COM 2 2 20 3" xfId="8074"/>
    <cellStyle name="=C:\WINNT35\SYSTEM32\COMMAND.COM 2 2 20 4" xfId="8075"/>
    <cellStyle name="=C:\WINNT35\SYSTEM32\COMMAND.COM 2 2 20 5" xfId="8076"/>
    <cellStyle name="=C:\WINNT35\SYSTEM32\COMMAND.COM 2 2 21" xfId="8077"/>
    <cellStyle name="=C:\WINNT35\SYSTEM32\COMMAND.COM 2 2 21 2" xfId="8078"/>
    <cellStyle name="=C:\WINNT35\SYSTEM32\COMMAND.COM 2 2 21 3" xfId="8079"/>
    <cellStyle name="=C:\WINNT35\SYSTEM32\COMMAND.COM 2 2 21 4" xfId="8080"/>
    <cellStyle name="=C:\WINNT35\SYSTEM32\COMMAND.COM 2 2 21 5" xfId="8081"/>
    <cellStyle name="=C:\WINNT35\SYSTEM32\COMMAND.COM 2 2 22" xfId="8082"/>
    <cellStyle name="=C:\WINNT35\SYSTEM32\COMMAND.COM 2 2 22 2" xfId="8083"/>
    <cellStyle name="=C:\WINNT35\SYSTEM32\COMMAND.COM 2 2 22 3" xfId="8084"/>
    <cellStyle name="=C:\WINNT35\SYSTEM32\COMMAND.COM 2 2 22 4" xfId="8085"/>
    <cellStyle name="=C:\WINNT35\SYSTEM32\COMMAND.COM 2 2 22 5" xfId="8086"/>
    <cellStyle name="=C:\WINNT35\SYSTEM32\COMMAND.COM 2 2 23" xfId="8087"/>
    <cellStyle name="=C:\WINNT35\SYSTEM32\COMMAND.COM 2 2 23 2" xfId="8088"/>
    <cellStyle name="=C:\WINNT35\SYSTEM32\COMMAND.COM 2 2 23 3" xfId="8089"/>
    <cellStyle name="=C:\WINNT35\SYSTEM32\COMMAND.COM 2 2 23 4" xfId="8090"/>
    <cellStyle name="=C:\WINNT35\SYSTEM32\COMMAND.COM 2 2 23 5" xfId="8091"/>
    <cellStyle name="=C:\WINNT35\SYSTEM32\COMMAND.COM 2 2 24" xfId="8092"/>
    <cellStyle name="=C:\WINNT35\SYSTEM32\COMMAND.COM 2 2 24 2" xfId="8093"/>
    <cellStyle name="=C:\WINNT35\SYSTEM32\COMMAND.COM 2 2 24 3" xfId="8094"/>
    <cellStyle name="=C:\WINNT35\SYSTEM32\COMMAND.COM 2 2 24 4" xfId="8095"/>
    <cellStyle name="=C:\WINNT35\SYSTEM32\COMMAND.COM 2 2 24 5" xfId="8096"/>
    <cellStyle name="=C:\WINNT35\SYSTEM32\COMMAND.COM 2 2 25" xfId="8097"/>
    <cellStyle name="=C:\WINNT35\SYSTEM32\COMMAND.COM 2 2 25 2" xfId="8098"/>
    <cellStyle name="=C:\WINNT35\SYSTEM32\COMMAND.COM 2 2 25 3" xfId="8099"/>
    <cellStyle name="=C:\WINNT35\SYSTEM32\COMMAND.COM 2 2 25 4" xfId="8100"/>
    <cellStyle name="=C:\WINNT35\SYSTEM32\COMMAND.COM 2 2 25 5" xfId="8101"/>
    <cellStyle name="=C:\WINNT35\SYSTEM32\COMMAND.COM 2 2 26" xfId="8102"/>
    <cellStyle name="=C:\WINNT35\SYSTEM32\COMMAND.COM 2 2 26 2" xfId="8103"/>
    <cellStyle name="=C:\WINNT35\SYSTEM32\COMMAND.COM 2 2 26 3" xfId="8104"/>
    <cellStyle name="=C:\WINNT35\SYSTEM32\COMMAND.COM 2 2 26 4" xfId="8105"/>
    <cellStyle name="=C:\WINNT35\SYSTEM32\COMMAND.COM 2 2 26 5" xfId="8106"/>
    <cellStyle name="=C:\WINNT35\SYSTEM32\COMMAND.COM 2 2 27" xfId="8107"/>
    <cellStyle name="=C:\WINNT35\SYSTEM32\COMMAND.COM 2 2 27 2" xfId="8108"/>
    <cellStyle name="=C:\WINNT35\SYSTEM32\COMMAND.COM 2 2 27 3" xfId="8109"/>
    <cellStyle name="=C:\WINNT35\SYSTEM32\COMMAND.COM 2 2 27 4" xfId="8110"/>
    <cellStyle name="=C:\WINNT35\SYSTEM32\COMMAND.COM 2 2 27 5" xfId="8111"/>
    <cellStyle name="=C:\WINNT35\SYSTEM32\COMMAND.COM 2 2 28" xfId="8112"/>
    <cellStyle name="=C:\WINNT35\SYSTEM32\COMMAND.COM 2 2 28 2" xfId="8113"/>
    <cellStyle name="=C:\WINNT35\SYSTEM32\COMMAND.COM 2 2 28 3" xfId="8114"/>
    <cellStyle name="=C:\WINNT35\SYSTEM32\COMMAND.COM 2 2 28 4" xfId="8115"/>
    <cellStyle name="=C:\WINNT35\SYSTEM32\COMMAND.COM 2 2 28 5" xfId="8116"/>
    <cellStyle name="=C:\WINNT35\SYSTEM32\COMMAND.COM 2 2 29" xfId="8117"/>
    <cellStyle name="=C:\WINNT35\SYSTEM32\COMMAND.COM 2 2 29 2" xfId="8118"/>
    <cellStyle name="=C:\WINNT35\SYSTEM32\COMMAND.COM 2 2 29 3" xfId="8119"/>
    <cellStyle name="=C:\WINNT35\SYSTEM32\COMMAND.COM 2 2 29 4" xfId="8120"/>
    <cellStyle name="=C:\WINNT35\SYSTEM32\COMMAND.COM 2 2 29 5" xfId="8121"/>
    <cellStyle name="=C:\WINNT35\SYSTEM32\COMMAND.COM 2 2 3" xfId="8122"/>
    <cellStyle name="=C:\WINNT35\SYSTEM32\COMMAND.COM 2 2 3 2" xfId="8123"/>
    <cellStyle name="=C:\WINNT35\SYSTEM32\COMMAND.COM 2 2 3 3" xfId="8124"/>
    <cellStyle name="=C:\WINNT35\SYSTEM32\COMMAND.COM 2 2 3 4" xfId="8125"/>
    <cellStyle name="=C:\WINNT35\SYSTEM32\COMMAND.COM 2 2 3 5" xfId="8126"/>
    <cellStyle name="=C:\WINNT35\SYSTEM32\COMMAND.COM 2 2 30" xfId="8127"/>
    <cellStyle name="=C:\WINNT35\SYSTEM32\COMMAND.COM 2 2 30 2" xfId="8128"/>
    <cellStyle name="=C:\WINNT35\SYSTEM32\COMMAND.COM 2 2 30 3" xfId="8129"/>
    <cellStyle name="=C:\WINNT35\SYSTEM32\COMMAND.COM 2 2 30 4" xfId="8130"/>
    <cellStyle name="=C:\WINNT35\SYSTEM32\COMMAND.COM 2 2 30 5" xfId="8131"/>
    <cellStyle name="=C:\WINNT35\SYSTEM32\COMMAND.COM 2 2 31" xfId="8132"/>
    <cellStyle name="=C:\WINNT35\SYSTEM32\COMMAND.COM 2 2 31 2" xfId="8133"/>
    <cellStyle name="=C:\WINNT35\SYSTEM32\COMMAND.COM 2 2 31 3" xfId="8134"/>
    <cellStyle name="=C:\WINNT35\SYSTEM32\COMMAND.COM 2 2 31 4" xfId="8135"/>
    <cellStyle name="=C:\WINNT35\SYSTEM32\COMMAND.COM 2 2 31 5" xfId="8136"/>
    <cellStyle name="=C:\WINNT35\SYSTEM32\COMMAND.COM 2 2 32" xfId="8137"/>
    <cellStyle name="=C:\WINNT35\SYSTEM32\COMMAND.COM 2 2 32 2" xfId="8138"/>
    <cellStyle name="=C:\WINNT35\SYSTEM32\COMMAND.COM 2 2 32 3" xfId="8139"/>
    <cellStyle name="=C:\WINNT35\SYSTEM32\COMMAND.COM 2 2 32 4" xfId="8140"/>
    <cellStyle name="=C:\WINNT35\SYSTEM32\COMMAND.COM 2 2 32 5" xfId="8141"/>
    <cellStyle name="=C:\WINNT35\SYSTEM32\COMMAND.COM 2 2 33" xfId="8142"/>
    <cellStyle name="=C:\WINNT35\SYSTEM32\COMMAND.COM 2 2 33 2" xfId="8143"/>
    <cellStyle name="=C:\WINNT35\SYSTEM32\COMMAND.COM 2 2 33 3" xfId="8144"/>
    <cellStyle name="=C:\WINNT35\SYSTEM32\COMMAND.COM 2 2 33 4" xfId="8145"/>
    <cellStyle name="=C:\WINNT35\SYSTEM32\COMMAND.COM 2 2 33 5" xfId="8146"/>
    <cellStyle name="=C:\WINNT35\SYSTEM32\COMMAND.COM 2 2 34" xfId="8147"/>
    <cellStyle name="=C:\WINNT35\SYSTEM32\COMMAND.COM 2 2 34 2" xfId="8148"/>
    <cellStyle name="=C:\WINNT35\SYSTEM32\COMMAND.COM 2 2 34 3" xfId="8149"/>
    <cellStyle name="=C:\WINNT35\SYSTEM32\COMMAND.COM 2 2 34 4" xfId="8150"/>
    <cellStyle name="=C:\WINNT35\SYSTEM32\COMMAND.COM 2 2 34 5" xfId="8151"/>
    <cellStyle name="=C:\WINNT35\SYSTEM32\COMMAND.COM 2 2 35" xfId="8152"/>
    <cellStyle name="=C:\WINNT35\SYSTEM32\COMMAND.COM 2 2 35 2" xfId="8153"/>
    <cellStyle name="=C:\WINNT35\SYSTEM32\COMMAND.COM 2 2 35 3" xfId="8154"/>
    <cellStyle name="=C:\WINNT35\SYSTEM32\COMMAND.COM 2 2 35 4" xfId="8155"/>
    <cellStyle name="=C:\WINNT35\SYSTEM32\COMMAND.COM 2 2 35 5" xfId="8156"/>
    <cellStyle name="=C:\WINNT35\SYSTEM32\COMMAND.COM 2 2 36" xfId="8157"/>
    <cellStyle name="=C:\WINNT35\SYSTEM32\COMMAND.COM 2 2 36 2" xfId="8158"/>
    <cellStyle name="=C:\WINNT35\SYSTEM32\COMMAND.COM 2 2 36 3" xfId="8159"/>
    <cellStyle name="=C:\WINNT35\SYSTEM32\COMMAND.COM 2 2 36 4" xfId="8160"/>
    <cellStyle name="=C:\WINNT35\SYSTEM32\COMMAND.COM 2 2 36 5" xfId="8161"/>
    <cellStyle name="=C:\WINNT35\SYSTEM32\COMMAND.COM 2 2 37" xfId="8162"/>
    <cellStyle name="=C:\WINNT35\SYSTEM32\COMMAND.COM 2 2 37 2" xfId="8163"/>
    <cellStyle name="=C:\WINNT35\SYSTEM32\COMMAND.COM 2 2 37 3" xfId="8164"/>
    <cellStyle name="=C:\WINNT35\SYSTEM32\COMMAND.COM 2 2 37 4" xfId="8165"/>
    <cellStyle name="=C:\WINNT35\SYSTEM32\COMMAND.COM 2 2 37 5" xfId="8166"/>
    <cellStyle name="=C:\WINNT35\SYSTEM32\COMMAND.COM 2 2 38" xfId="8167"/>
    <cellStyle name="=C:\WINNT35\SYSTEM32\COMMAND.COM 2 2 38 2" xfId="8168"/>
    <cellStyle name="=C:\WINNT35\SYSTEM32\COMMAND.COM 2 2 38 3" xfId="8169"/>
    <cellStyle name="=C:\WINNT35\SYSTEM32\COMMAND.COM 2 2 38 4" xfId="8170"/>
    <cellStyle name="=C:\WINNT35\SYSTEM32\COMMAND.COM 2 2 38 5" xfId="8171"/>
    <cellStyle name="=C:\WINNT35\SYSTEM32\COMMAND.COM 2 2 39" xfId="8172"/>
    <cellStyle name="=C:\WINNT35\SYSTEM32\COMMAND.COM 2 2 39 2" xfId="8173"/>
    <cellStyle name="=C:\WINNT35\SYSTEM32\COMMAND.COM 2 2 39 3" xfId="8174"/>
    <cellStyle name="=C:\WINNT35\SYSTEM32\COMMAND.COM 2 2 39 4" xfId="8175"/>
    <cellStyle name="=C:\WINNT35\SYSTEM32\COMMAND.COM 2 2 39 5" xfId="8176"/>
    <cellStyle name="=C:\WINNT35\SYSTEM32\COMMAND.COM 2 2 4" xfId="8177"/>
    <cellStyle name="=C:\WINNT35\SYSTEM32\COMMAND.COM 2 2 4 2" xfId="8178"/>
    <cellStyle name="=C:\WINNT35\SYSTEM32\COMMAND.COM 2 2 4 3" xfId="8179"/>
    <cellStyle name="=C:\WINNT35\SYSTEM32\COMMAND.COM 2 2 4 4" xfId="8180"/>
    <cellStyle name="=C:\WINNT35\SYSTEM32\COMMAND.COM 2 2 4 5" xfId="8181"/>
    <cellStyle name="=C:\WINNT35\SYSTEM32\COMMAND.COM 2 2 40" xfId="8182"/>
    <cellStyle name="=C:\WINNT35\SYSTEM32\COMMAND.COM 2 2 40 2" xfId="8183"/>
    <cellStyle name="=C:\WINNT35\SYSTEM32\COMMAND.COM 2 2 40 3" xfId="8184"/>
    <cellStyle name="=C:\WINNT35\SYSTEM32\COMMAND.COM 2 2 40 4" xfId="8185"/>
    <cellStyle name="=C:\WINNT35\SYSTEM32\COMMAND.COM 2 2 40 5" xfId="8186"/>
    <cellStyle name="=C:\WINNT35\SYSTEM32\COMMAND.COM 2 2 41" xfId="8187"/>
    <cellStyle name="=C:\WINNT35\SYSTEM32\COMMAND.COM 2 2 41 2" xfId="8188"/>
    <cellStyle name="=C:\WINNT35\SYSTEM32\COMMAND.COM 2 2 41 3" xfId="8189"/>
    <cellStyle name="=C:\WINNT35\SYSTEM32\COMMAND.COM 2 2 41 4" xfId="8190"/>
    <cellStyle name="=C:\WINNT35\SYSTEM32\COMMAND.COM 2 2 41 5" xfId="8191"/>
    <cellStyle name="=C:\WINNT35\SYSTEM32\COMMAND.COM 2 2 42" xfId="8192"/>
    <cellStyle name="=C:\WINNT35\SYSTEM32\COMMAND.COM 2 2 42 2" xfId="8193"/>
    <cellStyle name="=C:\WINNT35\SYSTEM32\COMMAND.COM 2 2 42 3" xfId="8194"/>
    <cellStyle name="=C:\WINNT35\SYSTEM32\COMMAND.COM 2 2 42 4" xfId="8195"/>
    <cellStyle name="=C:\WINNT35\SYSTEM32\COMMAND.COM 2 2 42 5" xfId="8196"/>
    <cellStyle name="=C:\WINNT35\SYSTEM32\COMMAND.COM 2 2 43" xfId="8197"/>
    <cellStyle name="=C:\WINNT35\SYSTEM32\COMMAND.COM 2 2 43 2" xfId="8198"/>
    <cellStyle name="=C:\WINNT35\SYSTEM32\COMMAND.COM 2 2 43 3" xfId="8199"/>
    <cellStyle name="=C:\WINNT35\SYSTEM32\COMMAND.COM 2 2 43 4" xfId="8200"/>
    <cellStyle name="=C:\WINNT35\SYSTEM32\COMMAND.COM 2 2 43 5" xfId="8201"/>
    <cellStyle name="=C:\WINNT35\SYSTEM32\COMMAND.COM 2 2 44" xfId="8202"/>
    <cellStyle name="=C:\WINNT35\SYSTEM32\COMMAND.COM 2 2 44 2" xfId="8203"/>
    <cellStyle name="=C:\WINNT35\SYSTEM32\COMMAND.COM 2 2 44 3" xfId="8204"/>
    <cellStyle name="=C:\WINNT35\SYSTEM32\COMMAND.COM 2 2 44 4" xfId="8205"/>
    <cellStyle name="=C:\WINNT35\SYSTEM32\COMMAND.COM 2 2 44 5" xfId="8206"/>
    <cellStyle name="=C:\WINNT35\SYSTEM32\COMMAND.COM 2 2 45" xfId="8207"/>
    <cellStyle name="=C:\WINNT35\SYSTEM32\COMMAND.COM 2 2 45 2" xfId="8208"/>
    <cellStyle name="=C:\WINNT35\SYSTEM32\COMMAND.COM 2 2 45 3" xfId="8209"/>
    <cellStyle name="=C:\WINNT35\SYSTEM32\COMMAND.COM 2 2 45 4" xfId="8210"/>
    <cellStyle name="=C:\WINNT35\SYSTEM32\COMMAND.COM 2 2 45 5" xfId="8211"/>
    <cellStyle name="=C:\WINNT35\SYSTEM32\COMMAND.COM 2 2 46" xfId="8212"/>
    <cellStyle name="=C:\WINNT35\SYSTEM32\COMMAND.COM 2 2 46 2" xfId="8213"/>
    <cellStyle name="=C:\WINNT35\SYSTEM32\COMMAND.COM 2 2 46 3" xfId="8214"/>
    <cellStyle name="=C:\WINNT35\SYSTEM32\COMMAND.COM 2 2 46 4" xfId="8215"/>
    <cellStyle name="=C:\WINNT35\SYSTEM32\COMMAND.COM 2 2 46 5" xfId="8216"/>
    <cellStyle name="=C:\WINNT35\SYSTEM32\COMMAND.COM 2 2 47" xfId="8217"/>
    <cellStyle name="=C:\WINNT35\SYSTEM32\COMMAND.COM 2 2 47 2" xfId="8218"/>
    <cellStyle name="=C:\WINNT35\SYSTEM32\COMMAND.COM 2 2 47 3" xfId="8219"/>
    <cellStyle name="=C:\WINNT35\SYSTEM32\COMMAND.COM 2 2 47 4" xfId="8220"/>
    <cellStyle name="=C:\WINNT35\SYSTEM32\COMMAND.COM 2 2 47 5" xfId="8221"/>
    <cellStyle name="=C:\WINNT35\SYSTEM32\COMMAND.COM 2 2 48" xfId="8222"/>
    <cellStyle name="=C:\WINNT35\SYSTEM32\COMMAND.COM 2 2 48 2" xfId="8223"/>
    <cellStyle name="=C:\WINNT35\SYSTEM32\COMMAND.COM 2 2 48 3" xfId="8224"/>
    <cellStyle name="=C:\WINNT35\SYSTEM32\COMMAND.COM 2 2 48 4" xfId="8225"/>
    <cellStyle name="=C:\WINNT35\SYSTEM32\COMMAND.COM 2 2 48 5" xfId="8226"/>
    <cellStyle name="=C:\WINNT35\SYSTEM32\COMMAND.COM 2 2 49" xfId="8227"/>
    <cellStyle name="=C:\WINNT35\SYSTEM32\COMMAND.COM 2 2 49 2" xfId="8228"/>
    <cellStyle name="=C:\WINNT35\SYSTEM32\COMMAND.COM 2 2 49 3" xfId="8229"/>
    <cellStyle name="=C:\WINNT35\SYSTEM32\COMMAND.COM 2 2 49 4" xfId="8230"/>
    <cellStyle name="=C:\WINNT35\SYSTEM32\COMMAND.COM 2 2 49 5" xfId="8231"/>
    <cellStyle name="=C:\WINNT35\SYSTEM32\COMMAND.COM 2 2 5" xfId="8232"/>
    <cellStyle name="=C:\WINNT35\SYSTEM32\COMMAND.COM 2 2 5 2" xfId="8233"/>
    <cellStyle name="=C:\WINNT35\SYSTEM32\COMMAND.COM 2 2 5 3" xfId="8234"/>
    <cellStyle name="=C:\WINNT35\SYSTEM32\COMMAND.COM 2 2 5 4" xfId="8235"/>
    <cellStyle name="=C:\WINNT35\SYSTEM32\COMMAND.COM 2 2 5 5" xfId="8236"/>
    <cellStyle name="=C:\WINNT35\SYSTEM32\COMMAND.COM 2 2 50" xfId="8237"/>
    <cellStyle name="=C:\WINNT35\SYSTEM32\COMMAND.COM 2 2 50 2" xfId="8238"/>
    <cellStyle name="=C:\WINNT35\SYSTEM32\COMMAND.COM 2 2 50 3" xfId="8239"/>
    <cellStyle name="=C:\WINNT35\SYSTEM32\COMMAND.COM 2 2 50 4" xfId="8240"/>
    <cellStyle name="=C:\WINNT35\SYSTEM32\COMMAND.COM 2 2 50 5" xfId="8241"/>
    <cellStyle name="=C:\WINNT35\SYSTEM32\COMMAND.COM 2 2 51" xfId="8242"/>
    <cellStyle name="=C:\WINNT35\SYSTEM32\COMMAND.COM 2 2 51 2" xfId="8243"/>
    <cellStyle name="=C:\WINNT35\SYSTEM32\COMMAND.COM 2 2 51 3" xfId="8244"/>
    <cellStyle name="=C:\WINNT35\SYSTEM32\COMMAND.COM 2 2 51 4" xfId="8245"/>
    <cellStyle name="=C:\WINNT35\SYSTEM32\COMMAND.COM 2 2 51 5" xfId="8246"/>
    <cellStyle name="=C:\WINNT35\SYSTEM32\COMMAND.COM 2 2 52" xfId="8247"/>
    <cellStyle name="=C:\WINNT35\SYSTEM32\COMMAND.COM 2 2 52 2" xfId="8248"/>
    <cellStyle name="=C:\WINNT35\SYSTEM32\COMMAND.COM 2 2 52 3" xfId="8249"/>
    <cellStyle name="=C:\WINNT35\SYSTEM32\COMMAND.COM 2 2 52 4" xfId="8250"/>
    <cellStyle name="=C:\WINNT35\SYSTEM32\COMMAND.COM 2 2 52 5" xfId="8251"/>
    <cellStyle name="=C:\WINNT35\SYSTEM32\COMMAND.COM 2 2 53" xfId="8252"/>
    <cellStyle name="=C:\WINNT35\SYSTEM32\COMMAND.COM 2 2 53 2" xfId="8253"/>
    <cellStyle name="=C:\WINNT35\SYSTEM32\COMMAND.COM 2 2 53 3" xfId="8254"/>
    <cellStyle name="=C:\WINNT35\SYSTEM32\COMMAND.COM 2 2 53 4" xfId="8255"/>
    <cellStyle name="=C:\WINNT35\SYSTEM32\COMMAND.COM 2 2 53 5" xfId="8256"/>
    <cellStyle name="=C:\WINNT35\SYSTEM32\COMMAND.COM 2 2 54" xfId="8257"/>
    <cellStyle name="=C:\WINNT35\SYSTEM32\COMMAND.COM 2 2 55" xfId="8258"/>
    <cellStyle name="=C:\WINNT35\SYSTEM32\COMMAND.COM 2 2 56" xfId="8259"/>
    <cellStyle name="=C:\WINNT35\SYSTEM32\COMMAND.COM 2 2 57" xfId="8260"/>
    <cellStyle name="=C:\WINNT35\SYSTEM32\COMMAND.COM 2 2 58" xfId="8261"/>
    <cellStyle name="=C:\WINNT35\SYSTEM32\COMMAND.COM 2 2 6" xfId="8262"/>
    <cellStyle name="=C:\WINNT35\SYSTEM32\COMMAND.COM 2 2 6 2" xfId="8263"/>
    <cellStyle name="=C:\WINNT35\SYSTEM32\COMMAND.COM 2 2 6 3" xfId="8264"/>
    <cellStyle name="=C:\WINNT35\SYSTEM32\COMMAND.COM 2 2 6 4" xfId="8265"/>
    <cellStyle name="=C:\WINNT35\SYSTEM32\COMMAND.COM 2 2 6 5" xfId="8266"/>
    <cellStyle name="=C:\WINNT35\SYSTEM32\COMMAND.COM 2 2 7" xfId="8267"/>
    <cellStyle name="=C:\WINNT35\SYSTEM32\COMMAND.COM 2 2 7 2" xfId="8268"/>
    <cellStyle name="=C:\WINNT35\SYSTEM32\COMMAND.COM 2 2 7 3" xfId="8269"/>
    <cellStyle name="=C:\WINNT35\SYSTEM32\COMMAND.COM 2 2 7 4" xfId="8270"/>
    <cellStyle name="=C:\WINNT35\SYSTEM32\COMMAND.COM 2 2 7 5" xfId="8271"/>
    <cellStyle name="=C:\WINNT35\SYSTEM32\COMMAND.COM 2 2 8" xfId="8272"/>
    <cellStyle name="=C:\WINNT35\SYSTEM32\COMMAND.COM 2 2 8 2" xfId="8273"/>
    <cellStyle name="=C:\WINNT35\SYSTEM32\COMMAND.COM 2 2 8 3" xfId="8274"/>
    <cellStyle name="=C:\WINNT35\SYSTEM32\COMMAND.COM 2 2 8 4" xfId="8275"/>
    <cellStyle name="=C:\WINNT35\SYSTEM32\COMMAND.COM 2 2 8 5" xfId="8276"/>
    <cellStyle name="=C:\WINNT35\SYSTEM32\COMMAND.COM 2 2 9" xfId="8277"/>
    <cellStyle name="=C:\WINNT35\SYSTEM32\COMMAND.COM 2 2 9 2" xfId="8278"/>
    <cellStyle name="=C:\WINNT35\SYSTEM32\COMMAND.COM 2 2 9 3" xfId="8279"/>
    <cellStyle name="=C:\WINNT35\SYSTEM32\COMMAND.COM 2 2 9 4" xfId="8280"/>
    <cellStyle name="=C:\WINNT35\SYSTEM32\COMMAND.COM 2 2 9 5" xfId="8281"/>
    <cellStyle name="=C:\WINNT35\SYSTEM32\COMMAND.COM 2 20" xfId="8282"/>
    <cellStyle name="=C:\WINNT35\SYSTEM32\COMMAND.COM 2 20 2" xfId="8283"/>
    <cellStyle name="=C:\WINNT35\SYSTEM32\COMMAND.COM 2 20 3" xfId="8284"/>
    <cellStyle name="=C:\WINNT35\SYSTEM32\COMMAND.COM 2 20 4" xfId="8285"/>
    <cellStyle name="=C:\WINNT35\SYSTEM32\COMMAND.COM 2 20 5" xfId="8286"/>
    <cellStyle name="=C:\WINNT35\SYSTEM32\COMMAND.COM 2 20 6" xfId="8287"/>
    <cellStyle name="=C:\WINNT35\SYSTEM32\COMMAND.COM 2 21" xfId="8288"/>
    <cellStyle name="=C:\WINNT35\SYSTEM32\COMMAND.COM 2 21 2" xfId="8289"/>
    <cellStyle name="=C:\WINNT35\SYSTEM32\COMMAND.COM 2 21 3" xfId="8290"/>
    <cellStyle name="=C:\WINNT35\SYSTEM32\COMMAND.COM 2 21 4" xfId="8291"/>
    <cellStyle name="=C:\WINNT35\SYSTEM32\COMMAND.COM 2 21 5" xfId="8292"/>
    <cellStyle name="=C:\WINNT35\SYSTEM32\COMMAND.COM 2 21 6" xfId="8293"/>
    <cellStyle name="=C:\WINNT35\SYSTEM32\COMMAND.COM 2 22" xfId="8294"/>
    <cellStyle name="=C:\WINNT35\SYSTEM32\COMMAND.COM 2 22 2" xfId="8295"/>
    <cellStyle name="=C:\WINNT35\SYSTEM32\COMMAND.COM 2 22 3" xfId="8296"/>
    <cellStyle name="=C:\WINNT35\SYSTEM32\COMMAND.COM 2 22 4" xfId="8297"/>
    <cellStyle name="=C:\WINNT35\SYSTEM32\COMMAND.COM 2 22 5" xfId="8298"/>
    <cellStyle name="=C:\WINNT35\SYSTEM32\COMMAND.COM 2 23" xfId="8299"/>
    <cellStyle name="=C:\WINNT35\SYSTEM32\COMMAND.COM 2 23 2" xfId="8300"/>
    <cellStyle name="=C:\WINNT35\SYSTEM32\COMMAND.COM 2 23 3" xfId="8301"/>
    <cellStyle name="=C:\WINNT35\SYSTEM32\COMMAND.COM 2 23 4" xfId="8302"/>
    <cellStyle name="=C:\WINNT35\SYSTEM32\COMMAND.COM 2 23 5" xfId="8303"/>
    <cellStyle name="=C:\WINNT35\SYSTEM32\COMMAND.COM 2 24" xfId="8304"/>
    <cellStyle name="=C:\WINNT35\SYSTEM32\COMMAND.COM 2 24 2" xfId="8305"/>
    <cellStyle name="=C:\WINNT35\SYSTEM32\COMMAND.COM 2 24 3" xfId="8306"/>
    <cellStyle name="=C:\WINNT35\SYSTEM32\COMMAND.COM 2 24 4" xfId="8307"/>
    <cellStyle name="=C:\WINNT35\SYSTEM32\COMMAND.COM 2 24 5" xfId="8308"/>
    <cellStyle name="=C:\WINNT35\SYSTEM32\COMMAND.COM 2 25" xfId="8309"/>
    <cellStyle name="=C:\WINNT35\SYSTEM32\COMMAND.COM 2 25 2" xfId="8310"/>
    <cellStyle name="=C:\WINNT35\SYSTEM32\COMMAND.COM 2 25 3" xfId="8311"/>
    <cellStyle name="=C:\WINNT35\SYSTEM32\COMMAND.COM 2 25 4" xfId="8312"/>
    <cellStyle name="=C:\WINNT35\SYSTEM32\COMMAND.COM 2 25 5" xfId="8313"/>
    <cellStyle name="=C:\WINNT35\SYSTEM32\COMMAND.COM 2 26" xfId="8314"/>
    <cellStyle name="=C:\WINNT35\SYSTEM32\COMMAND.COM 2 26 2" xfId="8315"/>
    <cellStyle name="=C:\WINNT35\SYSTEM32\COMMAND.COM 2 26 3" xfId="8316"/>
    <cellStyle name="=C:\WINNT35\SYSTEM32\COMMAND.COM 2 26 4" xfId="8317"/>
    <cellStyle name="=C:\WINNT35\SYSTEM32\COMMAND.COM 2 26 5" xfId="8318"/>
    <cellStyle name="=C:\WINNT35\SYSTEM32\COMMAND.COM 2 27" xfId="8319"/>
    <cellStyle name="=C:\WINNT35\SYSTEM32\COMMAND.COM 2 27 2" xfId="8320"/>
    <cellStyle name="=C:\WINNT35\SYSTEM32\COMMAND.COM 2 27 3" xfId="8321"/>
    <cellStyle name="=C:\WINNT35\SYSTEM32\COMMAND.COM 2 27 4" xfId="8322"/>
    <cellStyle name="=C:\WINNT35\SYSTEM32\COMMAND.COM 2 27 5" xfId="8323"/>
    <cellStyle name="=C:\WINNT35\SYSTEM32\COMMAND.COM 2 28" xfId="8324"/>
    <cellStyle name="=C:\WINNT35\SYSTEM32\COMMAND.COM 2 28 2" xfId="8325"/>
    <cellStyle name="=C:\WINNT35\SYSTEM32\COMMAND.COM 2 28 3" xfId="8326"/>
    <cellStyle name="=C:\WINNT35\SYSTEM32\COMMAND.COM 2 28 4" xfId="8327"/>
    <cellStyle name="=C:\WINNT35\SYSTEM32\COMMAND.COM 2 28 5" xfId="8328"/>
    <cellStyle name="=C:\WINNT35\SYSTEM32\COMMAND.COM 2 29" xfId="8329"/>
    <cellStyle name="=C:\WINNT35\SYSTEM32\COMMAND.COM 2 29 2" xfId="8330"/>
    <cellStyle name="=C:\WINNT35\SYSTEM32\COMMAND.COM 2 29 3" xfId="8331"/>
    <cellStyle name="=C:\WINNT35\SYSTEM32\COMMAND.COM 2 29 4" xfId="8332"/>
    <cellStyle name="=C:\WINNT35\SYSTEM32\COMMAND.COM 2 29 5" xfId="8333"/>
    <cellStyle name="=C:\WINNT35\SYSTEM32\COMMAND.COM 2 3" xfId="8334"/>
    <cellStyle name="=C:\WINNT35\SYSTEM32\COMMAND.COM 2 3 10" xfId="8335"/>
    <cellStyle name="=C:\WINNT35\SYSTEM32\COMMAND.COM 2 3 10 2" xfId="8336"/>
    <cellStyle name="=C:\WINNT35\SYSTEM32\COMMAND.COM 2 3 10 3" xfId="8337"/>
    <cellStyle name="=C:\WINNT35\SYSTEM32\COMMAND.COM 2 3 10 4" xfId="8338"/>
    <cellStyle name="=C:\WINNT35\SYSTEM32\COMMAND.COM 2 3 10 5" xfId="8339"/>
    <cellStyle name="=C:\WINNT35\SYSTEM32\COMMAND.COM 2 3 11" xfId="8340"/>
    <cellStyle name="=C:\WINNT35\SYSTEM32\COMMAND.COM 2 3 11 2" xfId="8341"/>
    <cellStyle name="=C:\WINNT35\SYSTEM32\COMMAND.COM 2 3 11 3" xfId="8342"/>
    <cellStyle name="=C:\WINNT35\SYSTEM32\COMMAND.COM 2 3 11 4" xfId="8343"/>
    <cellStyle name="=C:\WINNT35\SYSTEM32\COMMAND.COM 2 3 11 5" xfId="8344"/>
    <cellStyle name="=C:\WINNT35\SYSTEM32\COMMAND.COM 2 3 12" xfId="8345"/>
    <cellStyle name="=C:\WINNT35\SYSTEM32\COMMAND.COM 2 3 12 2" xfId="8346"/>
    <cellStyle name="=C:\WINNT35\SYSTEM32\COMMAND.COM 2 3 12 3" xfId="8347"/>
    <cellStyle name="=C:\WINNT35\SYSTEM32\COMMAND.COM 2 3 12 4" xfId="8348"/>
    <cellStyle name="=C:\WINNT35\SYSTEM32\COMMAND.COM 2 3 12 5" xfId="8349"/>
    <cellStyle name="=C:\WINNT35\SYSTEM32\COMMAND.COM 2 3 13" xfId="8350"/>
    <cellStyle name="=C:\WINNT35\SYSTEM32\COMMAND.COM 2 3 13 2" xfId="8351"/>
    <cellStyle name="=C:\WINNT35\SYSTEM32\COMMAND.COM 2 3 13 3" xfId="8352"/>
    <cellStyle name="=C:\WINNT35\SYSTEM32\COMMAND.COM 2 3 13 4" xfId="8353"/>
    <cellStyle name="=C:\WINNT35\SYSTEM32\COMMAND.COM 2 3 13 5" xfId="8354"/>
    <cellStyle name="=C:\WINNT35\SYSTEM32\COMMAND.COM 2 3 14" xfId="8355"/>
    <cellStyle name="=C:\WINNT35\SYSTEM32\COMMAND.COM 2 3 14 2" xfId="8356"/>
    <cellStyle name="=C:\WINNT35\SYSTEM32\COMMAND.COM 2 3 14 3" xfId="8357"/>
    <cellStyle name="=C:\WINNT35\SYSTEM32\COMMAND.COM 2 3 14 4" xfId="8358"/>
    <cellStyle name="=C:\WINNT35\SYSTEM32\COMMAND.COM 2 3 14 5" xfId="8359"/>
    <cellStyle name="=C:\WINNT35\SYSTEM32\COMMAND.COM 2 3 15" xfId="8360"/>
    <cellStyle name="=C:\WINNT35\SYSTEM32\COMMAND.COM 2 3 15 2" xfId="8361"/>
    <cellStyle name="=C:\WINNT35\SYSTEM32\COMMAND.COM 2 3 15 3" xfId="8362"/>
    <cellStyle name="=C:\WINNT35\SYSTEM32\COMMAND.COM 2 3 15 4" xfId="8363"/>
    <cellStyle name="=C:\WINNT35\SYSTEM32\COMMAND.COM 2 3 15 5" xfId="8364"/>
    <cellStyle name="=C:\WINNT35\SYSTEM32\COMMAND.COM 2 3 16" xfId="8365"/>
    <cellStyle name="=C:\WINNT35\SYSTEM32\COMMAND.COM 2 3 16 2" xfId="8366"/>
    <cellStyle name="=C:\WINNT35\SYSTEM32\COMMAND.COM 2 3 16 3" xfId="8367"/>
    <cellStyle name="=C:\WINNT35\SYSTEM32\COMMAND.COM 2 3 16 4" xfId="8368"/>
    <cellStyle name="=C:\WINNT35\SYSTEM32\COMMAND.COM 2 3 16 5" xfId="8369"/>
    <cellStyle name="=C:\WINNT35\SYSTEM32\COMMAND.COM 2 3 17" xfId="8370"/>
    <cellStyle name="=C:\WINNT35\SYSTEM32\COMMAND.COM 2 3 17 2" xfId="8371"/>
    <cellStyle name="=C:\WINNT35\SYSTEM32\COMMAND.COM 2 3 17 3" xfId="8372"/>
    <cellStyle name="=C:\WINNT35\SYSTEM32\COMMAND.COM 2 3 17 4" xfId="8373"/>
    <cellStyle name="=C:\WINNT35\SYSTEM32\COMMAND.COM 2 3 17 5" xfId="8374"/>
    <cellStyle name="=C:\WINNT35\SYSTEM32\COMMAND.COM 2 3 18" xfId="8375"/>
    <cellStyle name="=C:\WINNT35\SYSTEM32\COMMAND.COM 2 3 18 2" xfId="8376"/>
    <cellStyle name="=C:\WINNT35\SYSTEM32\COMMAND.COM 2 3 18 3" xfId="8377"/>
    <cellStyle name="=C:\WINNT35\SYSTEM32\COMMAND.COM 2 3 18 4" xfId="8378"/>
    <cellStyle name="=C:\WINNT35\SYSTEM32\COMMAND.COM 2 3 18 5" xfId="8379"/>
    <cellStyle name="=C:\WINNT35\SYSTEM32\COMMAND.COM 2 3 19" xfId="8380"/>
    <cellStyle name="=C:\WINNT35\SYSTEM32\COMMAND.COM 2 3 19 2" xfId="8381"/>
    <cellStyle name="=C:\WINNT35\SYSTEM32\COMMAND.COM 2 3 19 3" xfId="8382"/>
    <cellStyle name="=C:\WINNT35\SYSTEM32\COMMAND.COM 2 3 19 4" xfId="8383"/>
    <cellStyle name="=C:\WINNT35\SYSTEM32\COMMAND.COM 2 3 19 5" xfId="8384"/>
    <cellStyle name="=C:\WINNT35\SYSTEM32\COMMAND.COM 2 3 2" xfId="8385"/>
    <cellStyle name="=C:\WINNT35\SYSTEM32\COMMAND.COM 2 3 2 2" xfId="8386"/>
    <cellStyle name="=C:\WINNT35\SYSTEM32\COMMAND.COM 2 3 2 3" xfId="8387"/>
    <cellStyle name="=C:\WINNT35\SYSTEM32\COMMAND.COM 2 3 2 4" xfId="8388"/>
    <cellStyle name="=C:\WINNT35\SYSTEM32\COMMAND.COM 2 3 2 5" xfId="8389"/>
    <cellStyle name="=C:\WINNT35\SYSTEM32\COMMAND.COM 2 3 20" xfId="8390"/>
    <cellStyle name="=C:\WINNT35\SYSTEM32\COMMAND.COM 2 3 20 2" xfId="8391"/>
    <cellStyle name="=C:\WINNT35\SYSTEM32\COMMAND.COM 2 3 20 3" xfId="8392"/>
    <cellStyle name="=C:\WINNT35\SYSTEM32\COMMAND.COM 2 3 20 4" xfId="8393"/>
    <cellStyle name="=C:\WINNT35\SYSTEM32\COMMAND.COM 2 3 20 5" xfId="8394"/>
    <cellStyle name="=C:\WINNT35\SYSTEM32\COMMAND.COM 2 3 21" xfId="8395"/>
    <cellStyle name="=C:\WINNT35\SYSTEM32\COMMAND.COM 2 3 21 2" xfId="8396"/>
    <cellStyle name="=C:\WINNT35\SYSTEM32\COMMAND.COM 2 3 21 3" xfId="8397"/>
    <cellStyle name="=C:\WINNT35\SYSTEM32\COMMAND.COM 2 3 21 4" xfId="8398"/>
    <cellStyle name="=C:\WINNT35\SYSTEM32\COMMAND.COM 2 3 21 5" xfId="8399"/>
    <cellStyle name="=C:\WINNT35\SYSTEM32\COMMAND.COM 2 3 22" xfId="8400"/>
    <cellStyle name="=C:\WINNT35\SYSTEM32\COMMAND.COM 2 3 22 2" xfId="8401"/>
    <cellStyle name="=C:\WINNT35\SYSTEM32\COMMAND.COM 2 3 22 3" xfId="8402"/>
    <cellStyle name="=C:\WINNT35\SYSTEM32\COMMAND.COM 2 3 22 4" xfId="8403"/>
    <cellStyle name="=C:\WINNT35\SYSTEM32\COMMAND.COM 2 3 22 5" xfId="8404"/>
    <cellStyle name="=C:\WINNT35\SYSTEM32\COMMAND.COM 2 3 23" xfId="8405"/>
    <cellStyle name="=C:\WINNT35\SYSTEM32\COMMAND.COM 2 3 23 2" xfId="8406"/>
    <cellStyle name="=C:\WINNT35\SYSTEM32\COMMAND.COM 2 3 23 3" xfId="8407"/>
    <cellStyle name="=C:\WINNT35\SYSTEM32\COMMAND.COM 2 3 23 4" xfId="8408"/>
    <cellStyle name="=C:\WINNT35\SYSTEM32\COMMAND.COM 2 3 23 5" xfId="8409"/>
    <cellStyle name="=C:\WINNT35\SYSTEM32\COMMAND.COM 2 3 24" xfId="8410"/>
    <cellStyle name="=C:\WINNT35\SYSTEM32\COMMAND.COM 2 3 24 2" xfId="8411"/>
    <cellStyle name="=C:\WINNT35\SYSTEM32\COMMAND.COM 2 3 24 3" xfId="8412"/>
    <cellStyle name="=C:\WINNT35\SYSTEM32\COMMAND.COM 2 3 24 4" xfId="8413"/>
    <cellStyle name="=C:\WINNT35\SYSTEM32\COMMAND.COM 2 3 24 5" xfId="8414"/>
    <cellStyle name="=C:\WINNT35\SYSTEM32\COMMAND.COM 2 3 25" xfId="8415"/>
    <cellStyle name="=C:\WINNT35\SYSTEM32\COMMAND.COM 2 3 25 2" xfId="8416"/>
    <cellStyle name="=C:\WINNT35\SYSTEM32\COMMAND.COM 2 3 25 3" xfId="8417"/>
    <cellStyle name="=C:\WINNT35\SYSTEM32\COMMAND.COM 2 3 25 4" xfId="8418"/>
    <cellStyle name="=C:\WINNT35\SYSTEM32\COMMAND.COM 2 3 25 5" xfId="8419"/>
    <cellStyle name="=C:\WINNT35\SYSTEM32\COMMAND.COM 2 3 26" xfId="8420"/>
    <cellStyle name="=C:\WINNT35\SYSTEM32\COMMAND.COM 2 3 26 2" xfId="8421"/>
    <cellStyle name="=C:\WINNT35\SYSTEM32\COMMAND.COM 2 3 26 3" xfId="8422"/>
    <cellStyle name="=C:\WINNT35\SYSTEM32\COMMAND.COM 2 3 26 4" xfId="8423"/>
    <cellStyle name="=C:\WINNT35\SYSTEM32\COMMAND.COM 2 3 26 5" xfId="8424"/>
    <cellStyle name="=C:\WINNT35\SYSTEM32\COMMAND.COM 2 3 27" xfId="8425"/>
    <cellStyle name="=C:\WINNT35\SYSTEM32\COMMAND.COM 2 3 27 2" xfId="8426"/>
    <cellStyle name="=C:\WINNT35\SYSTEM32\COMMAND.COM 2 3 27 3" xfId="8427"/>
    <cellStyle name="=C:\WINNT35\SYSTEM32\COMMAND.COM 2 3 27 4" xfId="8428"/>
    <cellStyle name="=C:\WINNT35\SYSTEM32\COMMAND.COM 2 3 27 5" xfId="8429"/>
    <cellStyle name="=C:\WINNT35\SYSTEM32\COMMAND.COM 2 3 28" xfId="8430"/>
    <cellStyle name="=C:\WINNT35\SYSTEM32\COMMAND.COM 2 3 28 2" xfId="8431"/>
    <cellStyle name="=C:\WINNT35\SYSTEM32\COMMAND.COM 2 3 28 3" xfId="8432"/>
    <cellStyle name="=C:\WINNT35\SYSTEM32\COMMAND.COM 2 3 28 4" xfId="8433"/>
    <cellStyle name="=C:\WINNT35\SYSTEM32\COMMAND.COM 2 3 28 5" xfId="8434"/>
    <cellStyle name="=C:\WINNT35\SYSTEM32\COMMAND.COM 2 3 29" xfId="8435"/>
    <cellStyle name="=C:\WINNT35\SYSTEM32\COMMAND.COM 2 3 29 2" xfId="8436"/>
    <cellStyle name="=C:\WINNT35\SYSTEM32\COMMAND.COM 2 3 29 3" xfId="8437"/>
    <cellStyle name="=C:\WINNT35\SYSTEM32\COMMAND.COM 2 3 29 4" xfId="8438"/>
    <cellStyle name="=C:\WINNT35\SYSTEM32\COMMAND.COM 2 3 29 5" xfId="8439"/>
    <cellStyle name="=C:\WINNT35\SYSTEM32\COMMAND.COM 2 3 3" xfId="8440"/>
    <cellStyle name="=C:\WINNT35\SYSTEM32\COMMAND.COM 2 3 3 2" xfId="8441"/>
    <cellStyle name="=C:\WINNT35\SYSTEM32\COMMAND.COM 2 3 3 3" xfId="8442"/>
    <cellStyle name="=C:\WINNT35\SYSTEM32\COMMAND.COM 2 3 3 4" xfId="8443"/>
    <cellStyle name="=C:\WINNT35\SYSTEM32\COMMAND.COM 2 3 3 5" xfId="8444"/>
    <cellStyle name="=C:\WINNT35\SYSTEM32\COMMAND.COM 2 3 30" xfId="8445"/>
    <cellStyle name="=C:\WINNT35\SYSTEM32\COMMAND.COM 2 3 30 2" xfId="8446"/>
    <cellStyle name="=C:\WINNT35\SYSTEM32\COMMAND.COM 2 3 30 3" xfId="8447"/>
    <cellStyle name="=C:\WINNT35\SYSTEM32\COMMAND.COM 2 3 30 4" xfId="8448"/>
    <cellStyle name="=C:\WINNT35\SYSTEM32\COMMAND.COM 2 3 30 5" xfId="8449"/>
    <cellStyle name="=C:\WINNT35\SYSTEM32\COMMAND.COM 2 3 31" xfId="8450"/>
    <cellStyle name="=C:\WINNT35\SYSTEM32\COMMAND.COM 2 3 31 2" xfId="8451"/>
    <cellStyle name="=C:\WINNT35\SYSTEM32\COMMAND.COM 2 3 31 3" xfId="8452"/>
    <cellStyle name="=C:\WINNT35\SYSTEM32\COMMAND.COM 2 3 31 4" xfId="8453"/>
    <cellStyle name="=C:\WINNT35\SYSTEM32\COMMAND.COM 2 3 31 5" xfId="8454"/>
    <cellStyle name="=C:\WINNT35\SYSTEM32\COMMAND.COM 2 3 32" xfId="8455"/>
    <cellStyle name="=C:\WINNT35\SYSTEM32\COMMAND.COM 2 3 32 2" xfId="8456"/>
    <cellStyle name="=C:\WINNT35\SYSTEM32\COMMAND.COM 2 3 32 3" xfId="8457"/>
    <cellStyle name="=C:\WINNT35\SYSTEM32\COMMAND.COM 2 3 32 4" xfId="8458"/>
    <cellStyle name="=C:\WINNT35\SYSTEM32\COMMAND.COM 2 3 32 5" xfId="8459"/>
    <cellStyle name="=C:\WINNT35\SYSTEM32\COMMAND.COM 2 3 33" xfId="8460"/>
    <cellStyle name="=C:\WINNT35\SYSTEM32\COMMAND.COM 2 3 33 2" xfId="8461"/>
    <cellStyle name="=C:\WINNT35\SYSTEM32\COMMAND.COM 2 3 33 3" xfId="8462"/>
    <cellStyle name="=C:\WINNT35\SYSTEM32\COMMAND.COM 2 3 33 4" xfId="8463"/>
    <cellStyle name="=C:\WINNT35\SYSTEM32\COMMAND.COM 2 3 33 5" xfId="8464"/>
    <cellStyle name="=C:\WINNT35\SYSTEM32\COMMAND.COM 2 3 34" xfId="8465"/>
    <cellStyle name="=C:\WINNT35\SYSTEM32\COMMAND.COM 2 3 34 2" xfId="8466"/>
    <cellStyle name="=C:\WINNT35\SYSTEM32\COMMAND.COM 2 3 34 3" xfId="8467"/>
    <cellStyle name="=C:\WINNT35\SYSTEM32\COMMAND.COM 2 3 34 4" xfId="8468"/>
    <cellStyle name="=C:\WINNT35\SYSTEM32\COMMAND.COM 2 3 34 5" xfId="8469"/>
    <cellStyle name="=C:\WINNT35\SYSTEM32\COMMAND.COM 2 3 35" xfId="8470"/>
    <cellStyle name="=C:\WINNT35\SYSTEM32\COMMAND.COM 2 3 35 2" xfId="8471"/>
    <cellStyle name="=C:\WINNT35\SYSTEM32\COMMAND.COM 2 3 35 3" xfId="8472"/>
    <cellStyle name="=C:\WINNT35\SYSTEM32\COMMAND.COM 2 3 35 4" xfId="8473"/>
    <cellStyle name="=C:\WINNT35\SYSTEM32\COMMAND.COM 2 3 35 5" xfId="8474"/>
    <cellStyle name="=C:\WINNT35\SYSTEM32\COMMAND.COM 2 3 36" xfId="8475"/>
    <cellStyle name="=C:\WINNT35\SYSTEM32\COMMAND.COM 2 3 36 2" xfId="8476"/>
    <cellStyle name="=C:\WINNT35\SYSTEM32\COMMAND.COM 2 3 36 3" xfId="8477"/>
    <cellStyle name="=C:\WINNT35\SYSTEM32\COMMAND.COM 2 3 36 4" xfId="8478"/>
    <cellStyle name="=C:\WINNT35\SYSTEM32\COMMAND.COM 2 3 36 5" xfId="8479"/>
    <cellStyle name="=C:\WINNT35\SYSTEM32\COMMAND.COM 2 3 37" xfId="8480"/>
    <cellStyle name="=C:\WINNT35\SYSTEM32\COMMAND.COM 2 3 37 2" xfId="8481"/>
    <cellStyle name="=C:\WINNT35\SYSTEM32\COMMAND.COM 2 3 37 3" xfId="8482"/>
    <cellStyle name="=C:\WINNT35\SYSTEM32\COMMAND.COM 2 3 37 4" xfId="8483"/>
    <cellStyle name="=C:\WINNT35\SYSTEM32\COMMAND.COM 2 3 37 5" xfId="8484"/>
    <cellStyle name="=C:\WINNT35\SYSTEM32\COMMAND.COM 2 3 38" xfId="8485"/>
    <cellStyle name="=C:\WINNT35\SYSTEM32\COMMAND.COM 2 3 38 2" xfId="8486"/>
    <cellStyle name="=C:\WINNT35\SYSTEM32\COMMAND.COM 2 3 38 3" xfId="8487"/>
    <cellStyle name="=C:\WINNT35\SYSTEM32\COMMAND.COM 2 3 38 4" xfId="8488"/>
    <cellStyle name="=C:\WINNT35\SYSTEM32\COMMAND.COM 2 3 38 5" xfId="8489"/>
    <cellStyle name="=C:\WINNT35\SYSTEM32\COMMAND.COM 2 3 39" xfId="8490"/>
    <cellStyle name="=C:\WINNT35\SYSTEM32\COMMAND.COM 2 3 39 2" xfId="8491"/>
    <cellStyle name="=C:\WINNT35\SYSTEM32\COMMAND.COM 2 3 39 3" xfId="8492"/>
    <cellStyle name="=C:\WINNT35\SYSTEM32\COMMAND.COM 2 3 39 4" xfId="8493"/>
    <cellStyle name="=C:\WINNT35\SYSTEM32\COMMAND.COM 2 3 39 5" xfId="8494"/>
    <cellStyle name="=C:\WINNT35\SYSTEM32\COMMAND.COM 2 3 4" xfId="8495"/>
    <cellStyle name="=C:\WINNT35\SYSTEM32\COMMAND.COM 2 3 4 2" xfId="8496"/>
    <cellStyle name="=C:\WINNT35\SYSTEM32\COMMAND.COM 2 3 4 3" xfId="8497"/>
    <cellStyle name="=C:\WINNT35\SYSTEM32\COMMAND.COM 2 3 4 4" xfId="8498"/>
    <cellStyle name="=C:\WINNT35\SYSTEM32\COMMAND.COM 2 3 4 5" xfId="8499"/>
    <cellStyle name="=C:\WINNT35\SYSTEM32\COMMAND.COM 2 3 40" xfId="8500"/>
    <cellStyle name="=C:\WINNT35\SYSTEM32\COMMAND.COM 2 3 40 2" xfId="8501"/>
    <cellStyle name="=C:\WINNT35\SYSTEM32\COMMAND.COM 2 3 40 3" xfId="8502"/>
    <cellStyle name="=C:\WINNT35\SYSTEM32\COMMAND.COM 2 3 40 4" xfId="8503"/>
    <cellStyle name="=C:\WINNT35\SYSTEM32\COMMAND.COM 2 3 40 5" xfId="8504"/>
    <cellStyle name="=C:\WINNT35\SYSTEM32\COMMAND.COM 2 3 41" xfId="8505"/>
    <cellStyle name="=C:\WINNT35\SYSTEM32\COMMAND.COM 2 3 41 2" xfId="8506"/>
    <cellStyle name="=C:\WINNT35\SYSTEM32\COMMAND.COM 2 3 41 3" xfId="8507"/>
    <cellStyle name="=C:\WINNT35\SYSTEM32\COMMAND.COM 2 3 41 4" xfId="8508"/>
    <cellStyle name="=C:\WINNT35\SYSTEM32\COMMAND.COM 2 3 41 5" xfId="8509"/>
    <cellStyle name="=C:\WINNT35\SYSTEM32\COMMAND.COM 2 3 42" xfId="8510"/>
    <cellStyle name="=C:\WINNT35\SYSTEM32\COMMAND.COM 2 3 42 2" xfId="8511"/>
    <cellStyle name="=C:\WINNT35\SYSTEM32\COMMAND.COM 2 3 42 3" xfId="8512"/>
    <cellStyle name="=C:\WINNT35\SYSTEM32\COMMAND.COM 2 3 42 4" xfId="8513"/>
    <cellStyle name="=C:\WINNT35\SYSTEM32\COMMAND.COM 2 3 42 5" xfId="8514"/>
    <cellStyle name="=C:\WINNT35\SYSTEM32\COMMAND.COM 2 3 43" xfId="8515"/>
    <cellStyle name="=C:\WINNT35\SYSTEM32\COMMAND.COM 2 3 43 2" xfId="8516"/>
    <cellStyle name="=C:\WINNT35\SYSTEM32\COMMAND.COM 2 3 43 3" xfId="8517"/>
    <cellStyle name="=C:\WINNT35\SYSTEM32\COMMAND.COM 2 3 43 4" xfId="8518"/>
    <cellStyle name="=C:\WINNT35\SYSTEM32\COMMAND.COM 2 3 43 5" xfId="8519"/>
    <cellStyle name="=C:\WINNT35\SYSTEM32\COMMAND.COM 2 3 44" xfId="8520"/>
    <cellStyle name="=C:\WINNT35\SYSTEM32\COMMAND.COM 2 3 44 2" xfId="8521"/>
    <cellStyle name="=C:\WINNT35\SYSTEM32\COMMAND.COM 2 3 44 3" xfId="8522"/>
    <cellStyle name="=C:\WINNT35\SYSTEM32\COMMAND.COM 2 3 44 4" xfId="8523"/>
    <cellStyle name="=C:\WINNT35\SYSTEM32\COMMAND.COM 2 3 44 5" xfId="8524"/>
    <cellStyle name="=C:\WINNT35\SYSTEM32\COMMAND.COM 2 3 45" xfId="8525"/>
    <cellStyle name="=C:\WINNT35\SYSTEM32\COMMAND.COM 2 3 45 2" xfId="8526"/>
    <cellStyle name="=C:\WINNT35\SYSTEM32\COMMAND.COM 2 3 45 3" xfId="8527"/>
    <cellStyle name="=C:\WINNT35\SYSTEM32\COMMAND.COM 2 3 45 4" xfId="8528"/>
    <cellStyle name="=C:\WINNT35\SYSTEM32\COMMAND.COM 2 3 45 5" xfId="8529"/>
    <cellStyle name="=C:\WINNT35\SYSTEM32\COMMAND.COM 2 3 46" xfId="8530"/>
    <cellStyle name="=C:\WINNT35\SYSTEM32\COMMAND.COM 2 3 46 2" xfId="8531"/>
    <cellStyle name="=C:\WINNT35\SYSTEM32\COMMAND.COM 2 3 46 3" xfId="8532"/>
    <cellStyle name="=C:\WINNT35\SYSTEM32\COMMAND.COM 2 3 46 4" xfId="8533"/>
    <cellStyle name="=C:\WINNT35\SYSTEM32\COMMAND.COM 2 3 46 5" xfId="8534"/>
    <cellStyle name="=C:\WINNT35\SYSTEM32\COMMAND.COM 2 3 47" xfId="8535"/>
    <cellStyle name="=C:\WINNT35\SYSTEM32\COMMAND.COM 2 3 47 2" xfId="8536"/>
    <cellStyle name="=C:\WINNT35\SYSTEM32\COMMAND.COM 2 3 47 3" xfId="8537"/>
    <cellStyle name="=C:\WINNT35\SYSTEM32\COMMAND.COM 2 3 47 4" xfId="8538"/>
    <cellStyle name="=C:\WINNT35\SYSTEM32\COMMAND.COM 2 3 47 5" xfId="8539"/>
    <cellStyle name="=C:\WINNT35\SYSTEM32\COMMAND.COM 2 3 48" xfId="8540"/>
    <cellStyle name="=C:\WINNT35\SYSTEM32\COMMAND.COM 2 3 48 2" xfId="8541"/>
    <cellStyle name="=C:\WINNT35\SYSTEM32\COMMAND.COM 2 3 48 3" xfId="8542"/>
    <cellStyle name="=C:\WINNT35\SYSTEM32\COMMAND.COM 2 3 48 4" xfId="8543"/>
    <cellStyle name="=C:\WINNT35\SYSTEM32\COMMAND.COM 2 3 48 5" xfId="8544"/>
    <cellStyle name="=C:\WINNT35\SYSTEM32\COMMAND.COM 2 3 49" xfId="8545"/>
    <cellStyle name="=C:\WINNT35\SYSTEM32\COMMAND.COM 2 3 49 2" xfId="8546"/>
    <cellStyle name="=C:\WINNT35\SYSTEM32\COMMAND.COM 2 3 49 3" xfId="8547"/>
    <cellStyle name="=C:\WINNT35\SYSTEM32\COMMAND.COM 2 3 49 4" xfId="8548"/>
    <cellStyle name="=C:\WINNT35\SYSTEM32\COMMAND.COM 2 3 49 5" xfId="8549"/>
    <cellStyle name="=C:\WINNT35\SYSTEM32\COMMAND.COM 2 3 5" xfId="8550"/>
    <cellStyle name="=C:\WINNT35\SYSTEM32\COMMAND.COM 2 3 5 2" xfId="8551"/>
    <cellStyle name="=C:\WINNT35\SYSTEM32\COMMAND.COM 2 3 5 3" xfId="8552"/>
    <cellStyle name="=C:\WINNT35\SYSTEM32\COMMAND.COM 2 3 5 4" xfId="8553"/>
    <cellStyle name="=C:\WINNT35\SYSTEM32\COMMAND.COM 2 3 5 5" xfId="8554"/>
    <cellStyle name="=C:\WINNT35\SYSTEM32\COMMAND.COM 2 3 50" xfId="8555"/>
    <cellStyle name="=C:\WINNT35\SYSTEM32\COMMAND.COM 2 3 50 2" xfId="8556"/>
    <cellStyle name="=C:\WINNT35\SYSTEM32\COMMAND.COM 2 3 50 3" xfId="8557"/>
    <cellStyle name="=C:\WINNT35\SYSTEM32\COMMAND.COM 2 3 50 4" xfId="8558"/>
    <cellStyle name="=C:\WINNT35\SYSTEM32\COMMAND.COM 2 3 50 5" xfId="8559"/>
    <cellStyle name="=C:\WINNT35\SYSTEM32\COMMAND.COM 2 3 51" xfId="8560"/>
    <cellStyle name="=C:\WINNT35\SYSTEM32\COMMAND.COM 2 3 51 2" xfId="8561"/>
    <cellStyle name="=C:\WINNT35\SYSTEM32\COMMAND.COM 2 3 51 3" xfId="8562"/>
    <cellStyle name="=C:\WINNT35\SYSTEM32\COMMAND.COM 2 3 51 4" xfId="8563"/>
    <cellStyle name="=C:\WINNT35\SYSTEM32\COMMAND.COM 2 3 51 5" xfId="8564"/>
    <cellStyle name="=C:\WINNT35\SYSTEM32\COMMAND.COM 2 3 52" xfId="8565"/>
    <cellStyle name="=C:\WINNT35\SYSTEM32\COMMAND.COM 2 3 52 2" xfId="8566"/>
    <cellStyle name="=C:\WINNT35\SYSTEM32\COMMAND.COM 2 3 52 3" xfId="8567"/>
    <cellStyle name="=C:\WINNT35\SYSTEM32\COMMAND.COM 2 3 52 4" xfId="8568"/>
    <cellStyle name="=C:\WINNT35\SYSTEM32\COMMAND.COM 2 3 52 5" xfId="8569"/>
    <cellStyle name="=C:\WINNT35\SYSTEM32\COMMAND.COM 2 3 53" xfId="8570"/>
    <cellStyle name="=C:\WINNT35\SYSTEM32\COMMAND.COM 2 3 53 2" xfId="8571"/>
    <cellStyle name="=C:\WINNT35\SYSTEM32\COMMAND.COM 2 3 53 3" xfId="8572"/>
    <cellStyle name="=C:\WINNT35\SYSTEM32\COMMAND.COM 2 3 53 4" xfId="8573"/>
    <cellStyle name="=C:\WINNT35\SYSTEM32\COMMAND.COM 2 3 53 5" xfId="8574"/>
    <cellStyle name="=C:\WINNT35\SYSTEM32\COMMAND.COM 2 3 54" xfId="8575"/>
    <cellStyle name="=C:\WINNT35\SYSTEM32\COMMAND.COM 2 3 55" xfId="8576"/>
    <cellStyle name="=C:\WINNT35\SYSTEM32\COMMAND.COM 2 3 56" xfId="8577"/>
    <cellStyle name="=C:\WINNT35\SYSTEM32\COMMAND.COM 2 3 57" xfId="8578"/>
    <cellStyle name="=C:\WINNT35\SYSTEM32\COMMAND.COM 2 3 58" xfId="8579"/>
    <cellStyle name="=C:\WINNT35\SYSTEM32\COMMAND.COM 2 3 6" xfId="8580"/>
    <cellStyle name="=C:\WINNT35\SYSTEM32\COMMAND.COM 2 3 6 2" xfId="8581"/>
    <cellStyle name="=C:\WINNT35\SYSTEM32\COMMAND.COM 2 3 6 3" xfId="8582"/>
    <cellStyle name="=C:\WINNT35\SYSTEM32\COMMAND.COM 2 3 6 4" xfId="8583"/>
    <cellStyle name="=C:\WINNT35\SYSTEM32\COMMAND.COM 2 3 6 5" xfId="8584"/>
    <cellStyle name="=C:\WINNT35\SYSTEM32\COMMAND.COM 2 3 7" xfId="8585"/>
    <cellStyle name="=C:\WINNT35\SYSTEM32\COMMAND.COM 2 3 7 2" xfId="8586"/>
    <cellStyle name="=C:\WINNT35\SYSTEM32\COMMAND.COM 2 3 7 3" xfId="8587"/>
    <cellStyle name="=C:\WINNT35\SYSTEM32\COMMAND.COM 2 3 7 4" xfId="8588"/>
    <cellStyle name="=C:\WINNT35\SYSTEM32\COMMAND.COM 2 3 7 5" xfId="8589"/>
    <cellStyle name="=C:\WINNT35\SYSTEM32\COMMAND.COM 2 3 8" xfId="8590"/>
    <cellStyle name="=C:\WINNT35\SYSTEM32\COMMAND.COM 2 3 8 2" xfId="8591"/>
    <cellStyle name="=C:\WINNT35\SYSTEM32\COMMAND.COM 2 3 8 3" xfId="8592"/>
    <cellStyle name="=C:\WINNT35\SYSTEM32\COMMAND.COM 2 3 8 4" xfId="8593"/>
    <cellStyle name="=C:\WINNT35\SYSTEM32\COMMAND.COM 2 3 8 5" xfId="8594"/>
    <cellStyle name="=C:\WINNT35\SYSTEM32\COMMAND.COM 2 3 9" xfId="8595"/>
    <cellStyle name="=C:\WINNT35\SYSTEM32\COMMAND.COM 2 3 9 2" xfId="8596"/>
    <cellStyle name="=C:\WINNT35\SYSTEM32\COMMAND.COM 2 3 9 3" xfId="8597"/>
    <cellStyle name="=C:\WINNT35\SYSTEM32\COMMAND.COM 2 3 9 4" xfId="8598"/>
    <cellStyle name="=C:\WINNT35\SYSTEM32\COMMAND.COM 2 3 9 5" xfId="8599"/>
    <cellStyle name="=C:\WINNT35\SYSTEM32\COMMAND.COM 2 30" xfId="8600"/>
    <cellStyle name="=C:\WINNT35\SYSTEM32\COMMAND.COM 2 30 2" xfId="8601"/>
    <cellStyle name="=C:\WINNT35\SYSTEM32\COMMAND.COM 2 30 3" xfId="8602"/>
    <cellStyle name="=C:\WINNT35\SYSTEM32\COMMAND.COM 2 30 4" xfId="8603"/>
    <cellStyle name="=C:\WINNT35\SYSTEM32\COMMAND.COM 2 30 5" xfId="8604"/>
    <cellStyle name="=C:\WINNT35\SYSTEM32\COMMAND.COM 2 31" xfId="8605"/>
    <cellStyle name="=C:\WINNT35\SYSTEM32\COMMAND.COM 2 31 2" xfId="8606"/>
    <cellStyle name="=C:\WINNT35\SYSTEM32\COMMAND.COM 2 31 3" xfId="8607"/>
    <cellStyle name="=C:\WINNT35\SYSTEM32\COMMAND.COM 2 31 4" xfId="8608"/>
    <cellStyle name="=C:\WINNT35\SYSTEM32\COMMAND.COM 2 31 5" xfId="8609"/>
    <cellStyle name="=C:\WINNT35\SYSTEM32\COMMAND.COM 2 32" xfId="8610"/>
    <cellStyle name="=C:\WINNT35\SYSTEM32\COMMAND.COM 2 32 2" xfId="8611"/>
    <cellStyle name="=C:\WINNT35\SYSTEM32\COMMAND.COM 2 32 3" xfId="8612"/>
    <cellStyle name="=C:\WINNT35\SYSTEM32\COMMAND.COM 2 32 4" xfId="8613"/>
    <cellStyle name="=C:\WINNT35\SYSTEM32\COMMAND.COM 2 32 5" xfId="8614"/>
    <cellStyle name="=C:\WINNT35\SYSTEM32\COMMAND.COM 2 33" xfId="8615"/>
    <cellStyle name="=C:\WINNT35\SYSTEM32\COMMAND.COM 2 33 2" xfId="8616"/>
    <cellStyle name="=C:\WINNT35\SYSTEM32\COMMAND.COM 2 33 3" xfId="8617"/>
    <cellStyle name="=C:\WINNT35\SYSTEM32\COMMAND.COM 2 33 4" xfId="8618"/>
    <cellStyle name="=C:\WINNT35\SYSTEM32\COMMAND.COM 2 33 5" xfId="8619"/>
    <cellStyle name="=C:\WINNT35\SYSTEM32\COMMAND.COM 2 34" xfId="8620"/>
    <cellStyle name="=C:\WINNT35\SYSTEM32\COMMAND.COM 2 34 2" xfId="8621"/>
    <cellStyle name="=C:\WINNT35\SYSTEM32\COMMAND.COM 2 34 3" xfId="8622"/>
    <cellStyle name="=C:\WINNT35\SYSTEM32\COMMAND.COM 2 34 4" xfId="8623"/>
    <cellStyle name="=C:\WINNT35\SYSTEM32\COMMAND.COM 2 34 5" xfId="8624"/>
    <cellStyle name="=C:\WINNT35\SYSTEM32\COMMAND.COM 2 35" xfId="8625"/>
    <cellStyle name="=C:\WINNT35\SYSTEM32\COMMAND.COM 2 35 2" xfId="8626"/>
    <cellStyle name="=C:\WINNT35\SYSTEM32\COMMAND.COM 2 35 3" xfId="8627"/>
    <cellStyle name="=C:\WINNT35\SYSTEM32\COMMAND.COM 2 35 4" xfId="8628"/>
    <cellStyle name="=C:\WINNT35\SYSTEM32\COMMAND.COM 2 35 5" xfId="8629"/>
    <cellStyle name="=C:\WINNT35\SYSTEM32\COMMAND.COM 2 36" xfId="8630"/>
    <cellStyle name="=C:\WINNT35\SYSTEM32\COMMAND.COM 2 36 2" xfId="8631"/>
    <cellStyle name="=C:\WINNT35\SYSTEM32\COMMAND.COM 2 36 3" xfId="8632"/>
    <cellStyle name="=C:\WINNT35\SYSTEM32\COMMAND.COM 2 36 4" xfId="8633"/>
    <cellStyle name="=C:\WINNT35\SYSTEM32\COMMAND.COM 2 36 5" xfId="8634"/>
    <cellStyle name="=C:\WINNT35\SYSTEM32\COMMAND.COM 2 37" xfId="8635"/>
    <cellStyle name="=C:\WINNT35\SYSTEM32\COMMAND.COM 2 37 2" xfId="8636"/>
    <cellStyle name="=C:\WINNT35\SYSTEM32\COMMAND.COM 2 37 3" xfId="8637"/>
    <cellStyle name="=C:\WINNT35\SYSTEM32\COMMAND.COM 2 37 4" xfId="8638"/>
    <cellStyle name="=C:\WINNT35\SYSTEM32\COMMAND.COM 2 37 5" xfId="8639"/>
    <cellStyle name="=C:\WINNT35\SYSTEM32\COMMAND.COM 2 38" xfId="8640"/>
    <cellStyle name="=C:\WINNT35\SYSTEM32\COMMAND.COM 2 38 2" xfId="8641"/>
    <cellStyle name="=C:\WINNT35\SYSTEM32\COMMAND.COM 2 38 3" xfId="8642"/>
    <cellStyle name="=C:\WINNT35\SYSTEM32\COMMAND.COM 2 38 4" xfId="8643"/>
    <cellStyle name="=C:\WINNT35\SYSTEM32\COMMAND.COM 2 38 5" xfId="8644"/>
    <cellStyle name="=C:\WINNT35\SYSTEM32\COMMAND.COM 2 39" xfId="8645"/>
    <cellStyle name="=C:\WINNT35\SYSTEM32\COMMAND.COM 2 39 2" xfId="8646"/>
    <cellStyle name="=C:\WINNT35\SYSTEM32\COMMAND.COM 2 39 3" xfId="8647"/>
    <cellStyle name="=C:\WINNT35\SYSTEM32\COMMAND.COM 2 39 4" xfId="8648"/>
    <cellStyle name="=C:\WINNT35\SYSTEM32\COMMAND.COM 2 39 5" xfId="8649"/>
    <cellStyle name="=C:\WINNT35\SYSTEM32\COMMAND.COM 2 4" xfId="8650"/>
    <cellStyle name="=C:\WINNT35\SYSTEM32\COMMAND.COM 2 4 10" xfId="8651"/>
    <cellStyle name="=C:\WINNT35\SYSTEM32\COMMAND.COM 2 4 10 2" xfId="8652"/>
    <cellStyle name="=C:\WINNT35\SYSTEM32\COMMAND.COM 2 4 10 3" xfId="8653"/>
    <cellStyle name="=C:\WINNT35\SYSTEM32\COMMAND.COM 2 4 10 4" xfId="8654"/>
    <cellStyle name="=C:\WINNT35\SYSTEM32\COMMAND.COM 2 4 10 5" xfId="8655"/>
    <cellStyle name="=C:\WINNT35\SYSTEM32\COMMAND.COM 2 4 11" xfId="8656"/>
    <cellStyle name="=C:\WINNT35\SYSTEM32\COMMAND.COM 2 4 11 2" xfId="8657"/>
    <cellStyle name="=C:\WINNT35\SYSTEM32\COMMAND.COM 2 4 11 3" xfId="8658"/>
    <cellStyle name="=C:\WINNT35\SYSTEM32\COMMAND.COM 2 4 11 4" xfId="8659"/>
    <cellStyle name="=C:\WINNT35\SYSTEM32\COMMAND.COM 2 4 11 5" xfId="8660"/>
    <cellStyle name="=C:\WINNT35\SYSTEM32\COMMAND.COM 2 4 12" xfId="8661"/>
    <cellStyle name="=C:\WINNT35\SYSTEM32\COMMAND.COM 2 4 12 2" xfId="8662"/>
    <cellStyle name="=C:\WINNT35\SYSTEM32\COMMAND.COM 2 4 12 3" xfId="8663"/>
    <cellStyle name="=C:\WINNT35\SYSTEM32\COMMAND.COM 2 4 12 4" xfId="8664"/>
    <cellStyle name="=C:\WINNT35\SYSTEM32\COMMAND.COM 2 4 12 5" xfId="8665"/>
    <cellStyle name="=C:\WINNT35\SYSTEM32\COMMAND.COM 2 4 13" xfId="8666"/>
    <cellStyle name="=C:\WINNT35\SYSTEM32\COMMAND.COM 2 4 13 2" xfId="8667"/>
    <cellStyle name="=C:\WINNT35\SYSTEM32\COMMAND.COM 2 4 13 3" xfId="8668"/>
    <cellStyle name="=C:\WINNT35\SYSTEM32\COMMAND.COM 2 4 13 4" xfId="8669"/>
    <cellStyle name="=C:\WINNT35\SYSTEM32\COMMAND.COM 2 4 13 5" xfId="8670"/>
    <cellStyle name="=C:\WINNT35\SYSTEM32\COMMAND.COM 2 4 14" xfId="8671"/>
    <cellStyle name="=C:\WINNT35\SYSTEM32\COMMAND.COM 2 4 14 2" xfId="8672"/>
    <cellStyle name="=C:\WINNT35\SYSTEM32\COMMAND.COM 2 4 14 3" xfId="8673"/>
    <cellStyle name="=C:\WINNT35\SYSTEM32\COMMAND.COM 2 4 14 4" xfId="8674"/>
    <cellStyle name="=C:\WINNT35\SYSTEM32\COMMAND.COM 2 4 14 5" xfId="8675"/>
    <cellStyle name="=C:\WINNT35\SYSTEM32\COMMAND.COM 2 4 15" xfId="8676"/>
    <cellStyle name="=C:\WINNT35\SYSTEM32\COMMAND.COM 2 4 15 2" xfId="8677"/>
    <cellStyle name="=C:\WINNT35\SYSTEM32\COMMAND.COM 2 4 15 3" xfId="8678"/>
    <cellStyle name="=C:\WINNT35\SYSTEM32\COMMAND.COM 2 4 15 4" xfId="8679"/>
    <cellStyle name="=C:\WINNT35\SYSTEM32\COMMAND.COM 2 4 15 5" xfId="8680"/>
    <cellStyle name="=C:\WINNT35\SYSTEM32\COMMAND.COM 2 4 16" xfId="8681"/>
    <cellStyle name="=C:\WINNT35\SYSTEM32\COMMAND.COM 2 4 16 2" xfId="8682"/>
    <cellStyle name="=C:\WINNT35\SYSTEM32\COMMAND.COM 2 4 16 3" xfId="8683"/>
    <cellStyle name="=C:\WINNT35\SYSTEM32\COMMAND.COM 2 4 16 4" xfId="8684"/>
    <cellStyle name="=C:\WINNT35\SYSTEM32\COMMAND.COM 2 4 16 5" xfId="8685"/>
    <cellStyle name="=C:\WINNT35\SYSTEM32\COMMAND.COM 2 4 17" xfId="8686"/>
    <cellStyle name="=C:\WINNT35\SYSTEM32\COMMAND.COM 2 4 17 2" xfId="8687"/>
    <cellStyle name="=C:\WINNT35\SYSTEM32\COMMAND.COM 2 4 17 3" xfId="8688"/>
    <cellStyle name="=C:\WINNT35\SYSTEM32\COMMAND.COM 2 4 17 4" xfId="8689"/>
    <cellStyle name="=C:\WINNT35\SYSTEM32\COMMAND.COM 2 4 17 5" xfId="8690"/>
    <cellStyle name="=C:\WINNT35\SYSTEM32\COMMAND.COM 2 4 18" xfId="8691"/>
    <cellStyle name="=C:\WINNT35\SYSTEM32\COMMAND.COM 2 4 18 2" xfId="8692"/>
    <cellStyle name="=C:\WINNT35\SYSTEM32\COMMAND.COM 2 4 18 3" xfId="8693"/>
    <cellStyle name="=C:\WINNT35\SYSTEM32\COMMAND.COM 2 4 18 4" xfId="8694"/>
    <cellStyle name="=C:\WINNT35\SYSTEM32\COMMAND.COM 2 4 18 5" xfId="8695"/>
    <cellStyle name="=C:\WINNT35\SYSTEM32\COMMAND.COM 2 4 19" xfId="8696"/>
    <cellStyle name="=C:\WINNT35\SYSTEM32\COMMAND.COM 2 4 19 2" xfId="8697"/>
    <cellStyle name="=C:\WINNT35\SYSTEM32\COMMAND.COM 2 4 19 3" xfId="8698"/>
    <cellStyle name="=C:\WINNT35\SYSTEM32\COMMAND.COM 2 4 19 4" xfId="8699"/>
    <cellStyle name="=C:\WINNT35\SYSTEM32\COMMAND.COM 2 4 19 5" xfId="8700"/>
    <cellStyle name="=C:\WINNT35\SYSTEM32\COMMAND.COM 2 4 2" xfId="8701"/>
    <cellStyle name="=C:\WINNT35\SYSTEM32\COMMAND.COM 2 4 2 2" xfId="8702"/>
    <cellStyle name="=C:\WINNT35\SYSTEM32\COMMAND.COM 2 4 2 3" xfId="8703"/>
    <cellStyle name="=C:\WINNT35\SYSTEM32\COMMAND.COM 2 4 2 4" xfId="8704"/>
    <cellStyle name="=C:\WINNT35\SYSTEM32\COMMAND.COM 2 4 2 5" xfId="8705"/>
    <cellStyle name="=C:\WINNT35\SYSTEM32\COMMAND.COM 2 4 20" xfId="8706"/>
    <cellStyle name="=C:\WINNT35\SYSTEM32\COMMAND.COM 2 4 20 2" xfId="8707"/>
    <cellStyle name="=C:\WINNT35\SYSTEM32\COMMAND.COM 2 4 20 3" xfId="8708"/>
    <cellStyle name="=C:\WINNT35\SYSTEM32\COMMAND.COM 2 4 20 4" xfId="8709"/>
    <cellStyle name="=C:\WINNT35\SYSTEM32\COMMAND.COM 2 4 20 5" xfId="8710"/>
    <cellStyle name="=C:\WINNT35\SYSTEM32\COMMAND.COM 2 4 21" xfId="8711"/>
    <cellStyle name="=C:\WINNT35\SYSTEM32\COMMAND.COM 2 4 21 2" xfId="8712"/>
    <cellStyle name="=C:\WINNT35\SYSTEM32\COMMAND.COM 2 4 21 3" xfId="8713"/>
    <cellStyle name="=C:\WINNT35\SYSTEM32\COMMAND.COM 2 4 21 4" xfId="8714"/>
    <cellStyle name="=C:\WINNT35\SYSTEM32\COMMAND.COM 2 4 21 5" xfId="8715"/>
    <cellStyle name="=C:\WINNT35\SYSTEM32\COMMAND.COM 2 4 22" xfId="8716"/>
    <cellStyle name="=C:\WINNT35\SYSTEM32\COMMAND.COM 2 4 22 2" xfId="8717"/>
    <cellStyle name="=C:\WINNT35\SYSTEM32\COMMAND.COM 2 4 22 3" xfId="8718"/>
    <cellStyle name="=C:\WINNT35\SYSTEM32\COMMAND.COM 2 4 22 4" xfId="8719"/>
    <cellStyle name="=C:\WINNT35\SYSTEM32\COMMAND.COM 2 4 22 5" xfId="8720"/>
    <cellStyle name="=C:\WINNT35\SYSTEM32\COMMAND.COM 2 4 23" xfId="8721"/>
    <cellStyle name="=C:\WINNT35\SYSTEM32\COMMAND.COM 2 4 23 2" xfId="8722"/>
    <cellStyle name="=C:\WINNT35\SYSTEM32\COMMAND.COM 2 4 23 3" xfId="8723"/>
    <cellStyle name="=C:\WINNT35\SYSTEM32\COMMAND.COM 2 4 23 4" xfId="8724"/>
    <cellStyle name="=C:\WINNT35\SYSTEM32\COMMAND.COM 2 4 23 5" xfId="8725"/>
    <cellStyle name="=C:\WINNT35\SYSTEM32\COMMAND.COM 2 4 24" xfId="8726"/>
    <cellStyle name="=C:\WINNT35\SYSTEM32\COMMAND.COM 2 4 24 2" xfId="8727"/>
    <cellStyle name="=C:\WINNT35\SYSTEM32\COMMAND.COM 2 4 24 3" xfId="8728"/>
    <cellStyle name="=C:\WINNT35\SYSTEM32\COMMAND.COM 2 4 24 4" xfId="8729"/>
    <cellStyle name="=C:\WINNT35\SYSTEM32\COMMAND.COM 2 4 24 5" xfId="8730"/>
    <cellStyle name="=C:\WINNT35\SYSTEM32\COMMAND.COM 2 4 25" xfId="8731"/>
    <cellStyle name="=C:\WINNT35\SYSTEM32\COMMAND.COM 2 4 25 2" xfId="8732"/>
    <cellStyle name="=C:\WINNT35\SYSTEM32\COMMAND.COM 2 4 25 3" xfId="8733"/>
    <cellStyle name="=C:\WINNT35\SYSTEM32\COMMAND.COM 2 4 25 4" xfId="8734"/>
    <cellStyle name="=C:\WINNT35\SYSTEM32\COMMAND.COM 2 4 25 5" xfId="8735"/>
    <cellStyle name="=C:\WINNT35\SYSTEM32\COMMAND.COM 2 4 26" xfId="8736"/>
    <cellStyle name="=C:\WINNT35\SYSTEM32\COMMAND.COM 2 4 26 2" xfId="8737"/>
    <cellStyle name="=C:\WINNT35\SYSTEM32\COMMAND.COM 2 4 26 3" xfId="8738"/>
    <cellStyle name="=C:\WINNT35\SYSTEM32\COMMAND.COM 2 4 26 4" xfId="8739"/>
    <cellStyle name="=C:\WINNT35\SYSTEM32\COMMAND.COM 2 4 26 5" xfId="8740"/>
    <cellStyle name="=C:\WINNT35\SYSTEM32\COMMAND.COM 2 4 27" xfId="8741"/>
    <cellStyle name="=C:\WINNT35\SYSTEM32\COMMAND.COM 2 4 27 2" xfId="8742"/>
    <cellStyle name="=C:\WINNT35\SYSTEM32\COMMAND.COM 2 4 27 3" xfId="8743"/>
    <cellStyle name="=C:\WINNT35\SYSTEM32\COMMAND.COM 2 4 27 4" xfId="8744"/>
    <cellStyle name="=C:\WINNT35\SYSTEM32\COMMAND.COM 2 4 27 5" xfId="8745"/>
    <cellStyle name="=C:\WINNT35\SYSTEM32\COMMAND.COM 2 4 28" xfId="8746"/>
    <cellStyle name="=C:\WINNT35\SYSTEM32\COMMAND.COM 2 4 28 2" xfId="8747"/>
    <cellStyle name="=C:\WINNT35\SYSTEM32\COMMAND.COM 2 4 28 3" xfId="8748"/>
    <cellStyle name="=C:\WINNT35\SYSTEM32\COMMAND.COM 2 4 28 4" xfId="8749"/>
    <cellStyle name="=C:\WINNT35\SYSTEM32\COMMAND.COM 2 4 28 5" xfId="8750"/>
    <cellStyle name="=C:\WINNT35\SYSTEM32\COMMAND.COM 2 4 29" xfId="8751"/>
    <cellStyle name="=C:\WINNT35\SYSTEM32\COMMAND.COM 2 4 29 2" xfId="8752"/>
    <cellStyle name="=C:\WINNT35\SYSTEM32\COMMAND.COM 2 4 29 3" xfId="8753"/>
    <cellStyle name="=C:\WINNT35\SYSTEM32\COMMAND.COM 2 4 29 4" xfId="8754"/>
    <cellStyle name="=C:\WINNT35\SYSTEM32\COMMAND.COM 2 4 29 5" xfId="8755"/>
    <cellStyle name="=C:\WINNT35\SYSTEM32\COMMAND.COM 2 4 3" xfId="8756"/>
    <cellStyle name="=C:\WINNT35\SYSTEM32\COMMAND.COM 2 4 3 2" xfId="8757"/>
    <cellStyle name="=C:\WINNT35\SYSTEM32\COMMAND.COM 2 4 3 3" xfId="8758"/>
    <cellStyle name="=C:\WINNT35\SYSTEM32\COMMAND.COM 2 4 3 4" xfId="8759"/>
    <cellStyle name="=C:\WINNT35\SYSTEM32\COMMAND.COM 2 4 3 5" xfId="8760"/>
    <cellStyle name="=C:\WINNT35\SYSTEM32\COMMAND.COM 2 4 30" xfId="8761"/>
    <cellStyle name="=C:\WINNT35\SYSTEM32\COMMAND.COM 2 4 30 2" xfId="8762"/>
    <cellStyle name="=C:\WINNT35\SYSTEM32\COMMAND.COM 2 4 30 3" xfId="8763"/>
    <cellStyle name="=C:\WINNT35\SYSTEM32\COMMAND.COM 2 4 30 4" xfId="8764"/>
    <cellStyle name="=C:\WINNT35\SYSTEM32\COMMAND.COM 2 4 30 5" xfId="8765"/>
    <cellStyle name="=C:\WINNT35\SYSTEM32\COMMAND.COM 2 4 31" xfId="8766"/>
    <cellStyle name="=C:\WINNT35\SYSTEM32\COMMAND.COM 2 4 31 2" xfId="8767"/>
    <cellStyle name="=C:\WINNT35\SYSTEM32\COMMAND.COM 2 4 31 3" xfId="8768"/>
    <cellStyle name="=C:\WINNT35\SYSTEM32\COMMAND.COM 2 4 31 4" xfId="8769"/>
    <cellStyle name="=C:\WINNT35\SYSTEM32\COMMAND.COM 2 4 31 5" xfId="8770"/>
    <cellStyle name="=C:\WINNT35\SYSTEM32\COMMAND.COM 2 4 32" xfId="8771"/>
    <cellStyle name="=C:\WINNT35\SYSTEM32\COMMAND.COM 2 4 32 2" xfId="8772"/>
    <cellStyle name="=C:\WINNT35\SYSTEM32\COMMAND.COM 2 4 32 3" xfId="8773"/>
    <cellStyle name="=C:\WINNT35\SYSTEM32\COMMAND.COM 2 4 32 4" xfId="8774"/>
    <cellStyle name="=C:\WINNT35\SYSTEM32\COMMAND.COM 2 4 32 5" xfId="8775"/>
    <cellStyle name="=C:\WINNT35\SYSTEM32\COMMAND.COM 2 4 33" xfId="8776"/>
    <cellStyle name="=C:\WINNT35\SYSTEM32\COMMAND.COM 2 4 33 2" xfId="8777"/>
    <cellStyle name="=C:\WINNT35\SYSTEM32\COMMAND.COM 2 4 33 3" xfId="8778"/>
    <cellStyle name="=C:\WINNT35\SYSTEM32\COMMAND.COM 2 4 33 4" xfId="8779"/>
    <cellStyle name="=C:\WINNT35\SYSTEM32\COMMAND.COM 2 4 33 5" xfId="8780"/>
    <cellStyle name="=C:\WINNT35\SYSTEM32\COMMAND.COM 2 4 34" xfId="8781"/>
    <cellStyle name="=C:\WINNT35\SYSTEM32\COMMAND.COM 2 4 34 2" xfId="8782"/>
    <cellStyle name="=C:\WINNT35\SYSTEM32\COMMAND.COM 2 4 34 3" xfId="8783"/>
    <cellStyle name="=C:\WINNT35\SYSTEM32\COMMAND.COM 2 4 34 4" xfId="8784"/>
    <cellStyle name="=C:\WINNT35\SYSTEM32\COMMAND.COM 2 4 34 5" xfId="8785"/>
    <cellStyle name="=C:\WINNT35\SYSTEM32\COMMAND.COM 2 4 35" xfId="8786"/>
    <cellStyle name="=C:\WINNT35\SYSTEM32\COMMAND.COM 2 4 35 2" xfId="8787"/>
    <cellStyle name="=C:\WINNT35\SYSTEM32\COMMAND.COM 2 4 35 3" xfId="8788"/>
    <cellStyle name="=C:\WINNT35\SYSTEM32\COMMAND.COM 2 4 35 4" xfId="8789"/>
    <cellStyle name="=C:\WINNT35\SYSTEM32\COMMAND.COM 2 4 35 5" xfId="8790"/>
    <cellStyle name="=C:\WINNT35\SYSTEM32\COMMAND.COM 2 4 36" xfId="8791"/>
    <cellStyle name="=C:\WINNT35\SYSTEM32\COMMAND.COM 2 4 36 2" xfId="8792"/>
    <cellStyle name="=C:\WINNT35\SYSTEM32\COMMAND.COM 2 4 36 3" xfId="8793"/>
    <cellStyle name="=C:\WINNT35\SYSTEM32\COMMAND.COM 2 4 36 4" xfId="8794"/>
    <cellStyle name="=C:\WINNT35\SYSTEM32\COMMAND.COM 2 4 36 5" xfId="8795"/>
    <cellStyle name="=C:\WINNT35\SYSTEM32\COMMAND.COM 2 4 37" xfId="8796"/>
    <cellStyle name="=C:\WINNT35\SYSTEM32\COMMAND.COM 2 4 37 2" xfId="8797"/>
    <cellStyle name="=C:\WINNT35\SYSTEM32\COMMAND.COM 2 4 37 3" xfId="8798"/>
    <cellStyle name="=C:\WINNT35\SYSTEM32\COMMAND.COM 2 4 37 4" xfId="8799"/>
    <cellStyle name="=C:\WINNT35\SYSTEM32\COMMAND.COM 2 4 37 5" xfId="8800"/>
    <cellStyle name="=C:\WINNT35\SYSTEM32\COMMAND.COM 2 4 38" xfId="8801"/>
    <cellStyle name="=C:\WINNT35\SYSTEM32\COMMAND.COM 2 4 38 2" xfId="8802"/>
    <cellStyle name="=C:\WINNT35\SYSTEM32\COMMAND.COM 2 4 38 3" xfId="8803"/>
    <cellStyle name="=C:\WINNT35\SYSTEM32\COMMAND.COM 2 4 38 4" xfId="8804"/>
    <cellStyle name="=C:\WINNT35\SYSTEM32\COMMAND.COM 2 4 38 5" xfId="8805"/>
    <cellStyle name="=C:\WINNT35\SYSTEM32\COMMAND.COM 2 4 39" xfId="8806"/>
    <cellStyle name="=C:\WINNT35\SYSTEM32\COMMAND.COM 2 4 39 2" xfId="8807"/>
    <cellStyle name="=C:\WINNT35\SYSTEM32\COMMAND.COM 2 4 39 3" xfId="8808"/>
    <cellStyle name="=C:\WINNT35\SYSTEM32\COMMAND.COM 2 4 39 4" xfId="8809"/>
    <cellStyle name="=C:\WINNT35\SYSTEM32\COMMAND.COM 2 4 39 5" xfId="8810"/>
    <cellStyle name="=C:\WINNT35\SYSTEM32\COMMAND.COM 2 4 4" xfId="8811"/>
    <cellStyle name="=C:\WINNT35\SYSTEM32\COMMAND.COM 2 4 4 2" xfId="8812"/>
    <cellStyle name="=C:\WINNT35\SYSTEM32\COMMAND.COM 2 4 4 3" xfId="8813"/>
    <cellStyle name="=C:\WINNT35\SYSTEM32\COMMAND.COM 2 4 4 4" xfId="8814"/>
    <cellStyle name="=C:\WINNT35\SYSTEM32\COMMAND.COM 2 4 4 5" xfId="8815"/>
    <cellStyle name="=C:\WINNT35\SYSTEM32\COMMAND.COM 2 4 40" xfId="8816"/>
    <cellStyle name="=C:\WINNT35\SYSTEM32\COMMAND.COM 2 4 40 2" xfId="8817"/>
    <cellStyle name="=C:\WINNT35\SYSTEM32\COMMAND.COM 2 4 40 3" xfId="8818"/>
    <cellStyle name="=C:\WINNT35\SYSTEM32\COMMAND.COM 2 4 40 4" xfId="8819"/>
    <cellStyle name="=C:\WINNT35\SYSTEM32\COMMAND.COM 2 4 40 5" xfId="8820"/>
    <cellStyle name="=C:\WINNT35\SYSTEM32\COMMAND.COM 2 4 41" xfId="8821"/>
    <cellStyle name="=C:\WINNT35\SYSTEM32\COMMAND.COM 2 4 41 2" xfId="8822"/>
    <cellStyle name="=C:\WINNT35\SYSTEM32\COMMAND.COM 2 4 41 3" xfId="8823"/>
    <cellStyle name="=C:\WINNT35\SYSTEM32\COMMAND.COM 2 4 41 4" xfId="8824"/>
    <cellStyle name="=C:\WINNT35\SYSTEM32\COMMAND.COM 2 4 41 5" xfId="8825"/>
    <cellStyle name="=C:\WINNT35\SYSTEM32\COMMAND.COM 2 4 42" xfId="8826"/>
    <cellStyle name="=C:\WINNT35\SYSTEM32\COMMAND.COM 2 4 42 2" xfId="8827"/>
    <cellStyle name="=C:\WINNT35\SYSTEM32\COMMAND.COM 2 4 42 3" xfId="8828"/>
    <cellStyle name="=C:\WINNT35\SYSTEM32\COMMAND.COM 2 4 42 4" xfId="8829"/>
    <cellStyle name="=C:\WINNT35\SYSTEM32\COMMAND.COM 2 4 42 5" xfId="8830"/>
    <cellStyle name="=C:\WINNT35\SYSTEM32\COMMAND.COM 2 4 43" xfId="8831"/>
    <cellStyle name="=C:\WINNT35\SYSTEM32\COMMAND.COM 2 4 43 2" xfId="8832"/>
    <cellStyle name="=C:\WINNT35\SYSTEM32\COMMAND.COM 2 4 43 3" xfId="8833"/>
    <cellStyle name="=C:\WINNT35\SYSTEM32\COMMAND.COM 2 4 43 4" xfId="8834"/>
    <cellStyle name="=C:\WINNT35\SYSTEM32\COMMAND.COM 2 4 43 5" xfId="8835"/>
    <cellStyle name="=C:\WINNT35\SYSTEM32\COMMAND.COM 2 4 44" xfId="8836"/>
    <cellStyle name="=C:\WINNT35\SYSTEM32\COMMAND.COM 2 4 44 2" xfId="8837"/>
    <cellStyle name="=C:\WINNT35\SYSTEM32\COMMAND.COM 2 4 44 3" xfId="8838"/>
    <cellStyle name="=C:\WINNT35\SYSTEM32\COMMAND.COM 2 4 44 4" xfId="8839"/>
    <cellStyle name="=C:\WINNT35\SYSTEM32\COMMAND.COM 2 4 44 5" xfId="8840"/>
    <cellStyle name="=C:\WINNT35\SYSTEM32\COMMAND.COM 2 4 45" xfId="8841"/>
    <cellStyle name="=C:\WINNT35\SYSTEM32\COMMAND.COM 2 4 45 2" xfId="8842"/>
    <cellStyle name="=C:\WINNT35\SYSTEM32\COMMAND.COM 2 4 45 3" xfId="8843"/>
    <cellStyle name="=C:\WINNT35\SYSTEM32\COMMAND.COM 2 4 45 4" xfId="8844"/>
    <cellStyle name="=C:\WINNT35\SYSTEM32\COMMAND.COM 2 4 45 5" xfId="8845"/>
    <cellStyle name="=C:\WINNT35\SYSTEM32\COMMAND.COM 2 4 46" xfId="8846"/>
    <cellStyle name="=C:\WINNT35\SYSTEM32\COMMAND.COM 2 4 46 2" xfId="8847"/>
    <cellStyle name="=C:\WINNT35\SYSTEM32\COMMAND.COM 2 4 46 3" xfId="8848"/>
    <cellStyle name="=C:\WINNT35\SYSTEM32\COMMAND.COM 2 4 46 4" xfId="8849"/>
    <cellStyle name="=C:\WINNT35\SYSTEM32\COMMAND.COM 2 4 46 5" xfId="8850"/>
    <cellStyle name="=C:\WINNT35\SYSTEM32\COMMAND.COM 2 4 47" xfId="8851"/>
    <cellStyle name="=C:\WINNT35\SYSTEM32\COMMAND.COM 2 4 47 2" xfId="8852"/>
    <cellStyle name="=C:\WINNT35\SYSTEM32\COMMAND.COM 2 4 47 3" xfId="8853"/>
    <cellStyle name="=C:\WINNT35\SYSTEM32\COMMAND.COM 2 4 47 4" xfId="8854"/>
    <cellStyle name="=C:\WINNT35\SYSTEM32\COMMAND.COM 2 4 47 5" xfId="8855"/>
    <cellStyle name="=C:\WINNT35\SYSTEM32\COMMAND.COM 2 4 48" xfId="8856"/>
    <cellStyle name="=C:\WINNT35\SYSTEM32\COMMAND.COM 2 4 48 2" xfId="8857"/>
    <cellStyle name="=C:\WINNT35\SYSTEM32\COMMAND.COM 2 4 48 3" xfId="8858"/>
    <cellStyle name="=C:\WINNT35\SYSTEM32\COMMAND.COM 2 4 48 4" xfId="8859"/>
    <cellStyle name="=C:\WINNT35\SYSTEM32\COMMAND.COM 2 4 48 5" xfId="8860"/>
    <cellStyle name="=C:\WINNT35\SYSTEM32\COMMAND.COM 2 4 49" xfId="8861"/>
    <cellStyle name="=C:\WINNT35\SYSTEM32\COMMAND.COM 2 4 49 2" xfId="8862"/>
    <cellStyle name="=C:\WINNT35\SYSTEM32\COMMAND.COM 2 4 49 3" xfId="8863"/>
    <cellStyle name="=C:\WINNT35\SYSTEM32\COMMAND.COM 2 4 49 4" xfId="8864"/>
    <cellStyle name="=C:\WINNT35\SYSTEM32\COMMAND.COM 2 4 49 5" xfId="8865"/>
    <cellStyle name="=C:\WINNT35\SYSTEM32\COMMAND.COM 2 4 5" xfId="8866"/>
    <cellStyle name="=C:\WINNT35\SYSTEM32\COMMAND.COM 2 4 5 2" xfId="8867"/>
    <cellStyle name="=C:\WINNT35\SYSTEM32\COMMAND.COM 2 4 5 3" xfId="8868"/>
    <cellStyle name="=C:\WINNT35\SYSTEM32\COMMAND.COM 2 4 5 4" xfId="8869"/>
    <cellStyle name="=C:\WINNT35\SYSTEM32\COMMAND.COM 2 4 5 5" xfId="8870"/>
    <cellStyle name="=C:\WINNT35\SYSTEM32\COMMAND.COM 2 4 50" xfId="8871"/>
    <cellStyle name="=C:\WINNT35\SYSTEM32\COMMAND.COM 2 4 50 2" xfId="8872"/>
    <cellStyle name="=C:\WINNT35\SYSTEM32\COMMAND.COM 2 4 50 3" xfId="8873"/>
    <cellStyle name="=C:\WINNT35\SYSTEM32\COMMAND.COM 2 4 50 4" xfId="8874"/>
    <cellStyle name="=C:\WINNT35\SYSTEM32\COMMAND.COM 2 4 50 5" xfId="8875"/>
    <cellStyle name="=C:\WINNT35\SYSTEM32\COMMAND.COM 2 4 51" xfId="8876"/>
    <cellStyle name="=C:\WINNT35\SYSTEM32\COMMAND.COM 2 4 51 2" xfId="8877"/>
    <cellStyle name="=C:\WINNT35\SYSTEM32\COMMAND.COM 2 4 51 3" xfId="8878"/>
    <cellStyle name="=C:\WINNT35\SYSTEM32\COMMAND.COM 2 4 51 4" xfId="8879"/>
    <cellStyle name="=C:\WINNT35\SYSTEM32\COMMAND.COM 2 4 51 5" xfId="8880"/>
    <cellStyle name="=C:\WINNT35\SYSTEM32\COMMAND.COM 2 4 52" xfId="8881"/>
    <cellStyle name="=C:\WINNT35\SYSTEM32\COMMAND.COM 2 4 52 2" xfId="8882"/>
    <cellStyle name="=C:\WINNT35\SYSTEM32\COMMAND.COM 2 4 52 3" xfId="8883"/>
    <cellStyle name="=C:\WINNT35\SYSTEM32\COMMAND.COM 2 4 52 4" xfId="8884"/>
    <cellStyle name="=C:\WINNT35\SYSTEM32\COMMAND.COM 2 4 52 5" xfId="8885"/>
    <cellStyle name="=C:\WINNT35\SYSTEM32\COMMAND.COM 2 4 53" xfId="8886"/>
    <cellStyle name="=C:\WINNT35\SYSTEM32\COMMAND.COM 2 4 53 2" xfId="8887"/>
    <cellStyle name="=C:\WINNT35\SYSTEM32\COMMAND.COM 2 4 53 3" xfId="8888"/>
    <cellStyle name="=C:\WINNT35\SYSTEM32\COMMAND.COM 2 4 53 4" xfId="8889"/>
    <cellStyle name="=C:\WINNT35\SYSTEM32\COMMAND.COM 2 4 53 5" xfId="8890"/>
    <cellStyle name="=C:\WINNT35\SYSTEM32\COMMAND.COM 2 4 54" xfId="8891"/>
    <cellStyle name="=C:\WINNT35\SYSTEM32\COMMAND.COM 2 4 55" xfId="8892"/>
    <cellStyle name="=C:\WINNT35\SYSTEM32\COMMAND.COM 2 4 56" xfId="8893"/>
    <cellStyle name="=C:\WINNT35\SYSTEM32\COMMAND.COM 2 4 57" xfId="8894"/>
    <cellStyle name="=C:\WINNT35\SYSTEM32\COMMAND.COM 2 4 58" xfId="8895"/>
    <cellStyle name="=C:\WINNT35\SYSTEM32\COMMAND.COM 2 4 6" xfId="8896"/>
    <cellStyle name="=C:\WINNT35\SYSTEM32\COMMAND.COM 2 4 6 2" xfId="8897"/>
    <cellStyle name="=C:\WINNT35\SYSTEM32\COMMAND.COM 2 4 6 3" xfId="8898"/>
    <cellStyle name="=C:\WINNT35\SYSTEM32\COMMAND.COM 2 4 6 4" xfId="8899"/>
    <cellStyle name="=C:\WINNT35\SYSTEM32\COMMAND.COM 2 4 6 5" xfId="8900"/>
    <cellStyle name="=C:\WINNT35\SYSTEM32\COMMAND.COM 2 4 7" xfId="8901"/>
    <cellStyle name="=C:\WINNT35\SYSTEM32\COMMAND.COM 2 4 7 2" xfId="8902"/>
    <cellStyle name="=C:\WINNT35\SYSTEM32\COMMAND.COM 2 4 7 3" xfId="8903"/>
    <cellStyle name="=C:\WINNT35\SYSTEM32\COMMAND.COM 2 4 7 4" xfId="8904"/>
    <cellStyle name="=C:\WINNT35\SYSTEM32\COMMAND.COM 2 4 7 5" xfId="8905"/>
    <cellStyle name="=C:\WINNT35\SYSTEM32\COMMAND.COM 2 4 8" xfId="8906"/>
    <cellStyle name="=C:\WINNT35\SYSTEM32\COMMAND.COM 2 4 8 2" xfId="8907"/>
    <cellStyle name="=C:\WINNT35\SYSTEM32\COMMAND.COM 2 4 8 3" xfId="8908"/>
    <cellStyle name="=C:\WINNT35\SYSTEM32\COMMAND.COM 2 4 8 4" xfId="8909"/>
    <cellStyle name="=C:\WINNT35\SYSTEM32\COMMAND.COM 2 4 8 5" xfId="8910"/>
    <cellStyle name="=C:\WINNT35\SYSTEM32\COMMAND.COM 2 4 9" xfId="8911"/>
    <cellStyle name="=C:\WINNT35\SYSTEM32\COMMAND.COM 2 4 9 2" xfId="8912"/>
    <cellStyle name="=C:\WINNT35\SYSTEM32\COMMAND.COM 2 4 9 3" xfId="8913"/>
    <cellStyle name="=C:\WINNT35\SYSTEM32\COMMAND.COM 2 4 9 4" xfId="8914"/>
    <cellStyle name="=C:\WINNT35\SYSTEM32\COMMAND.COM 2 4 9 5" xfId="8915"/>
    <cellStyle name="=C:\WINNT35\SYSTEM32\COMMAND.COM 2 40" xfId="8916"/>
    <cellStyle name="=C:\WINNT35\SYSTEM32\COMMAND.COM 2 40 2" xfId="8917"/>
    <cellStyle name="=C:\WINNT35\SYSTEM32\COMMAND.COM 2 40 3" xfId="8918"/>
    <cellStyle name="=C:\WINNT35\SYSTEM32\COMMAND.COM 2 40 4" xfId="8919"/>
    <cellStyle name="=C:\WINNT35\SYSTEM32\COMMAND.COM 2 40 5" xfId="8920"/>
    <cellStyle name="=C:\WINNT35\SYSTEM32\COMMAND.COM 2 41" xfId="8921"/>
    <cellStyle name="=C:\WINNT35\SYSTEM32\COMMAND.COM 2 41 2" xfId="8922"/>
    <cellStyle name="=C:\WINNT35\SYSTEM32\COMMAND.COM 2 41 3" xfId="8923"/>
    <cellStyle name="=C:\WINNT35\SYSTEM32\COMMAND.COM 2 41 4" xfId="8924"/>
    <cellStyle name="=C:\WINNT35\SYSTEM32\COMMAND.COM 2 41 5" xfId="8925"/>
    <cellStyle name="=C:\WINNT35\SYSTEM32\COMMAND.COM 2 42" xfId="8926"/>
    <cellStyle name="=C:\WINNT35\SYSTEM32\COMMAND.COM 2 42 2" xfId="8927"/>
    <cellStyle name="=C:\WINNT35\SYSTEM32\COMMAND.COM 2 42 3" xfId="8928"/>
    <cellStyle name="=C:\WINNT35\SYSTEM32\COMMAND.COM 2 42 4" xfId="8929"/>
    <cellStyle name="=C:\WINNT35\SYSTEM32\COMMAND.COM 2 42 5" xfId="8930"/>
    <cellStyle name="=C:\WINNT35\SYSTEM32\COMMAND.COM 2 43" xfId="8931"/>
    <cellStyle name="=C:\WINNT35\SYSTEM32\COMMAND.COM 2 43 2" xfId="8932"/>
    <cellStyle name="=C:\WINNT35\SYSTEM32\COMMAND.COM 2 43 3" xfId="8933"/>
    <cellStyle name="=C:\WINNT35\SYSTEM32\COMMAND.COM 2 43 4" xfId="8934"/>
    <cellStyle name="=C:\WINNT35\SYSTEM32\COMMAND.COM 2 43 5" xfId="8935"/>
    <cellStyle name="=C:\WINNT35\SYSTEM32\COMMAND.COM 2 44" xfId="8936"/>
    <cellStyle name="=C:\WINNT35\SYSTEM32\COMMAND.COM 2 44 2" xfId="8937"/>
    <cellStyle name="=C:\WINNT35\SYSTEM32\COMMAND.COM 2 44 3" xfId="8938"/>
    <cellStyle name="=C:\WINNT35\SYSTEM32\COMMAND.COM 2 44 4" xfId="8939"/>
    <cellStyle name="=C:\WINNT35\SYSTEM32\COMMAND.COM 2 44 5" xfId="8940"/>
    <cellStyle name="=C:\WINNT35\SYSTEM32\COMMAND.COM 2 45" xfId="8941"/>
    <cellStyle name="=C:\WINNT35\SYSTEM32\COMMAND.COM 2 45 2" xfId="8942"/>
    <cellStyle name="=C:\WINNT35\SYSTEM32\COMMAND.COM 2 45 3" xfId="8943"/>
    <cellStyle name="=C:\WINNT35\SYSTEM32\COMMAND.COM 2 45 4" xfId="8944"/>
    <cellStyle name="=C:\WINNT35\SYSTEM32\COMMAND.COM 2 45 5" xfId="8945"/>
    <cellStyle name="=C:\WINNT35\SYSTEM32\COMMAND.COM 2 46" xfId="8946"/>
    <cellStyle name="=C:\WINNT35\SYSTEM32\COMMAND.COM 2 46 2" xfId="8947"/>
    <cellStyle name="=C:\WINNT35\SYSTEM32\COMMAND.COM 2 46 3" xfId="8948"/>
    <cellStyle name="=C:\WINNT35\SYSTEM32\COMMAND.COM 2 46 4" xfId="8949"/>
    <cellStyle name="=C:\WINNT35\SYSTEM32\COMMAND.COM 2 46 5" xfId="8950"/>
    <cellStyle name="=C:\WINNT35\SYSTEM32\COMMAND.COM 2 47" xfId="8951"/>
    <cellStyle name="=C:\WINNT35\SYSTEM32\COMMAND.COM 2 47 2" xfId="8952"/>
    <cellStyle name="=C:\WINNT35\SYSTEM32\COMMAND.COM 2 47 3" xfId="8953"/>
    <cellStyle name="=C:\WINNT35\SYSTEM32\COMMAND.COM 2 47 4" xfId="8954"/>
    <cellStyle name="=C:\WINNT35\SYSTEM32\COMMAND.COM 2 47 5" xfId="8955"/>
    <cellStyle name="=C:\WINNT35\SYSTEM32\COMMAND.COM 2 48" xfId="8956"/>
    <cellStyle name="=C:\WINNT35\SYSTEM32\COMMAND.COM 2 48 2" xfId="8957"/>
    <cellStyle name="=C:\WINNT35\SYSTEM32\COMMAND.COM 2 48 3" xfId="8958"/>
    <cellStyle name="=C:\WINNT35\SYSTEM32\COMMAND.COM 2 48 4" xfId="8959"/>
    <cellStyle name="=C:\WINNT35\SYSTEM32\COMMAND.COM 2 48 5" xfId="8960"/>
    <cellStyle name="=C:\WINNT35\SYSTEM32\COMMAND.COM 2 49" xfId="8961"/>
    <cellStyle name="=C:\WINNT35\SYSTEM32\COMMAND.COM 2 49 2" xfId="8962"/>
    <cellStyle name="=C:\WINNT35\SYSTEM32\COMMAND.COM 2 49 3" xfId="8963"/>
    <cellStyle name="=C:\WINNT35\SYSTEM32\COMMAND.COM 2 49 4" xfId="8964"/>
    <cellStyle name="=C:\WINNT35\SYSTEM32\COMMAND.COM 2 49 5" xfId="8965"/>
    <cellStyle name="=C:\WINNT35\SYSTEM32\COMMAND.COM 2 5" xfId="8966"/>
    <cellStyle name="=C:\WINNT35\SYSTEM32\COMMAND.COM 2 5 10" xfId="8967"/>
    <cellStyle name="=C:\WINNT35\SYSTEM32\COMMAND.COM 2 5 10 2" xfId="8968"/>
    <cellStyle name="=C:\WINNT35\SYSTEM32\COMMAND.COM 2 5 10 3" xfId="8969"/>
    <cellStyle name="=C:\WINNT35\SYSTEM32\COMMAND.COM 2 5 10 4" xfId="8970"/>
    <cellStyle name="=C:\WINNT35\SYSTEM32\COMMAND.COM 2 5 10 5" xfId="8971"/>
    <cellStyle name="=C:\WINNT35\SYSTEM32\COMMAND.COM 2 5 11" xfId="8972"/>
    <cellStyle name="=C:\WINNT35\SYSTEM32\COMMAND.COM 2 5 11 2" xfId="8973"/>
    <cellStyle name="=C:\WINNT35\SYSTEM32\COMMAND.COM 2 5 11 3" xfId="8974"/>
    <cellStyle name="=C:\WINNT35\SYSTEM32\COMMAND.COM 2 5 11 4" xfId="8975"/>
    <cellStyle name="=C:\WINNT35\SYSTEM32\COMMAND.COM 2 5 11 5" xfId="8976"/>
    <cellStyle name="=C:\WINNT35\SYSTEM32\COMMAND.COM 2 5 12" xfId="8977"/>
    <cellStyle name="=C:\WINNT35\SYSTEM32\COMMAND.COM 2 5 12 2" xfId="8978"/>
    <cellStyle name="=C:\WINNT35\SYSTEM32\COMMAND.COM 2 5 12 3" xfId="8979"/>
    <cellStyle name="=C:\WINNT35\SYSTEM32\COMMAND.COM 2 5 12 4" xfId="8980"/>
    <cellStyle name="=C:\WINNT35\SYSTEM32\COMMAND.COM 2 5 12 5" xfId="8981"/>
    <cellStyle name="=C:\WINNT35\SYSTEM32\COMMAND.COM 2 5 13" xfId="8982"/>
    <cellStyle name="=C:\WINNT35\SYSTEM32\COMMAND.COM 2 5 13 2" xfId="8983"/>
    <cellStyle name="=C:\WINNT35\SYSTEM32\COMMAND.COM 2 5 13 3" xfId="8984"/>
    <cellStyle name="=C:\WINNT35\SYSTEM32\COMMAND.COM 2 5 13 4" xfId="8985"/>
    <cellStyle name="=C:\WINNT35\SYSTEM32\COMMAND.COM 2 5 13 5" xfId="8986"/>
    <cellStyle name="=C:\WINNT35\SYSTEM32\COMMAND.COM 2 5 14" xfId="8987"/>
    <cellStyle name="=C:\WINNT35\SYSTEM32\COMMAND.COM 2 5 14 2" xfId="8988"/>
    <cellStyle name="=C:\WINNT35\SYSTEM32\COMMAND.COM 2 5 14 3" xfId="8989"/>
    <cellStyle name="=C:\WINNT35\SYSTEM32\COMMAND.COM 2 5 14 4" xfId="8990"/>
    <cellStyle name="=C:\WINNT35\SYSTEM32\COMMAND.COM 2 5 14 5" xfId="8991"/>
    <cellStyle name="=C:\WINNT35\SYSTEM32\COMMAND.COM 2 5 15" xfId="8992"/>
    <cellStyle name="=C:\WINNT35\SYSTEM32\COMMAND.COM 2 5 15 2" xfId="8993"/>
    <cellStyle name="=C:\WINNT35\SYSTEM32\COMMAND.COM 2 5 15 3" xfId="8994"/>
    <cellStyle name="=C:\WINNT35\SYSTEM32\COMMAND.COM 2 5 15 4" xfId="8995"/>
    <cellStyle name="=C:\WINNT35\SYSTEM32\COMMAND.COM 2 5 15 5" xfId="8996"/>
    <cellStyle name="=C:\WINNT35\SYSTEM32\COMMAND.COM 2 5 16" xfId="8997"/>
    <cellStyle name="=C:\WINNT35\SYSTEM32\COMMAND.COM 2 5 16 2" xfId="8998"/>
    <cellStyle name="=C:\WINNT35\SYSTEM32\COMMAND.COM 2 5 16 3" xfId="8999"/>
    <cellStyle name="=C:\WINNT35\SYSTEM32\COMMAND.COM 2 5 16 4" xfId="9000"/>
    <cellStyle name="=C:\WINNT35\SYSTEM32\COMMAND.COM 2 5 16 5" xfId="9001"/>
    <cellStyle name="=C:\WINNT35\SYSTEM32\COMMAND.COM 2 5 17" xfId="9002"/>
    <cellStyle name="=C:\WINNT35\SYSTEM32\COMMAND.COM 2 5 17 2" xfId="9003"/>
    <cellStyle name="=C:\WINNT35\SYSTEM32\COMMAND.COM 2 5 17 3" xfId="9004"/>
    <cellStyle name="=C:\WINNT35\SYSTEM32\COMMAND.COM 2 5 17 4" xfId="9005"/>
    <cellStyle name="=C:\WINNT35\SYSTEM32\COMMAND.COM 2 5 17 5" xfId="9006"/>
    <cellStyle name="=C:\WINNT35\SYSTEM32\COMMAND.COM 2 5 18" xfId="9007"/>
    <cellStyle name="=C:\WINNT35\SYSTEM32\COMMAND.COM 2 5 18 2" xfId="9008"/>
    <cellStyle name="=C:\WINNT35\SYSTEM32\COMMAND.COM 2 5 18 3" xfId="9009"/>
    <cellStyle name="=C:\WINNT35\SYSTEM32\COMMAND.COM 2 5 18 4" xfId="9010"/>
    <cellStyle name="=C:\WINNT35\SYSTEM32\COMMAND.COM 2 5 18 5" xfId="9011"/>
    <cellStyle name="=C:\WINNT35\SYSTEM32\COMMAND.COM 2 5 19" xfId="9012"/>
    <cellStyle name="=C:\WINNT35\SYSTEM32\COMMAND.COM 2 5 19 2" xfId="9013"/>
    <cellStyle name="=C:\WINNT35\SYSTEM32\COMMAND.COM 2 5 19 3" xfId="9014"/>
    <cellStyle name="=C:\WINNT35\SYSTEM32\COMMAND.COM 2 5 19 4" xfId="9015"/>
    <cellStyle name="=C:\WINNT35\SYSTEM32\COMMAND.COM 2 5 19 5" xfId="9016"/>
    <cellStyle name="=C:\WINNT35\SYSTEM32\COMMAND.COM 2 5 2" xfId="9017"/>
    <cellStyle name="=C:\WINNT35\SYSTEM32\COMMAND.COM 2 5 2 2" xfId="9018"/>
    <cellStyle name="=C:\WINNT35\SYSTEM32\COMMAND.COM 2 5 2 3" xfId="9019"/>
    <cellStyle name="=C:\WINNT35\SYSTEM32\COMMAND.COM 2 5 2 4" xfId="9020"/>
    <cellStyle name="=C:\WINNT35\SYSTEM32\COMMAND.COM 2 5 2 5" xfId="9021"/>
    <cellStyle name="=C:\WINNT35\SYSTEM32\COMMAND.COM 2 5 20" xfId="9022"/>
    <cellStyle name="=C:\WINNT35\SYSTEM32\COMMAND.COM 2 5 20 2" xfId="9023"/>
    <cellStyle name="=C:\WINNT35\SYSTEM32\COMMAND.COM 2 5 20 3" xfId="9024"/>
    <cellStyle name="=C:\WINNT35\SYSTEM32\COMMAND.COM 2 5 20 4" xfId="9025"/>
    <cellStyle name="=C:\WINNT35\SYSTEM32\COMMAND.COM 2 5 20 5" xfId="9026"/>
    <cellStyle name="=C:\WINNT35\SYSTEM32\COMMAND.COM 2 5 21" xfId="9027"/>
    <cellStyle name="=C:\WINNT35\SYSTEM32\COMMAND.COM 2 5 21 2" xfId="9028"/>
    <cellStyle name="=C:\WINNT35\SYSTEM32\COMMAND.COM 2 5 21 3" xfId="9029"/>
    <cellStyle name="=C:\WINNT35\SYSTEM32\COMMAND.COM 2 5 21 4" xfId="9030"/>
    <cellStyle name="=C:\WINNT35\SYSTEM32\COMMAND.COM 2 5 21 5" xfId="9031"/>
    <cellStyle name="=C:\WINNT35\SYSTEM32\COMMAND.COM 2 5 22" xfId="9032"/>
    <cellStyle name="=C:\WINNT35\SYSTEM32\COMMAND.COM 2 5 22 2" xfId="9033"/>
    <cellStyle name="=C:\WINNT35\SYSTEM32\COMMAND.COM 2 5 22 3" xfId="9034"/>
    <cellStyle name="=C:\WINNT35\SYSTEM32\COMMAND.COM 2 5 22 4" xfId="9035"/>
    <cellStyle name="=C:\WINNT35\SYSTEM32\COMMAND.COM 2 5 22 5" xfId="9036"/>
    <cellStyle name="=C:\WINNT35\SYSTEM32\COMMAND.COM 2 5 23" xfId="9037"/>
    <cellStyle name="=C:\WINNT35\SYSTEM32\COMMAND.COM 2 5 23 2" xfId="9038"/>
    <cellStyle name="=C:\WINNT35\SYSTEM32\COMMAND.COM 2 5 23 3" xfId="9039"/>
    <cellStyle name="=C:\WINNT35\SYSTEM32\COMMAND.COM 2 5 23 4" xfId="9040"/>
    <cellStyle name="=C:\WINNT35\SYSTEM32\COMMAND.COM 2 5 23 5" xfId="9041"/>
    <cellStyle name="=C:\WINNT35\SYSTEM32\COMMAND.COM 2 5 24" xfId="9042"/>
    <cellStyle name="=C:\WINNT35\SYSTEM32\COMMAND.COM 2 5 24 2" xfId="9043"/>
    <cellStyle name="=C:\WINNT35\SYSTEM32\COMMAND.COM 2 5 24 3" xfId="9044"/>
    <cellStyle name="=C:\WINNT35\SYSTEM32\COMMAND.COM 2 5 24 4" xfId="9045"/>
    <cellStyle name="=C:\WINNT35\SYSTEM32\COMMAND.COM 2 5 24 5" xfId="9046"/>
    <cellStyle name="=C:\WINNT35\SYSTEM32\COMMAND.COM 2 5 25" xfId="9047"/>
    <cellStyle name="=C:\WINNT35\SYSTEM32\COMMAND.COM 2 5 25 2" xfId="9048"/>
    <cellStyle name="=C:\WINNT35\SYSTEM32\COMMAND.COM 2 5 25 3" xfId="9049"/>
    <cellStyle name="=C:\WINNT35\SYSTEM32\COMMAND.COM 2 5 25 4" xfId="9050"/>
    <cellStyle name="=C:\WINNT35\SYSTEM32\COMMAND.COM 2 5 25 5" xfId="9051"/>
    <cellStyle name="=C:\WINNT35\SYSTEM32\COMMAND.COM 2 5 26" xfId="9052"/>
    <cellStyle name="=C:\WINNT35\SYSTEM32\COMMAND.COM 2 5 26 2" xfId="9053"/>
    <cellStyle name="=C:\WINNT35\SYSTEM32\COMMAND.COM 2 5 26 3" xfId="9054"/>
    <cellStyle name="=C:\WINNT35\SYSTEM32\COMMAND.COM 2 5 26 4" xfId="9055"/>
    <cellStyle name="=C:\WINNT35\SYSTEM32\COMMAND.COM 2 5 26 5" xfId="9056"/>
    <cellStyle name="=C:\WINNT35\SYSTEM32\COMMAND.COM 2 5 27" xfId="9057"/>
    <cellStyle name="=C:\WINNT35\SYSTEM32\COMMAND.COM 2 5 27 2" xfId="9058"/>
    <cellStyle name="=C:\WINNT35\SYSTEM32\COMMAND.COM 2 5 27 3" xfId="9059"/>
    <cellStyle name="=C:\WINNT35\SYSTEM32\COMMAND.COM 2 5 27 4" xfId="9060"/>
    <cellStyle name="=C:\WINNT35\SYSTEM32\COMMAND.COM 2 5 27 5" xfId="9061"/>
    <cellStyle name="=C:\WINNT35\SYSTEM32\COMMAND.COM 2 5 28" xfId="9062"/>
    <cellStyle name="=C:\WINNT35\SYSTEM32\COMMAND.COM 2 5 28 2" xfId="9063"/>
    <cellStyle name="=C:\WINNT35\SYSTEM32\COMMAND.COM 2 5 28 3" xfId="9064"/>
    <cellStyle name="=C:\WINNT35\SYSTEM32\COMMAND.COM 2 5 28 4" xfId="9065"/>
    <cellStyle name="=C:\WINNT35\SYSTEM32\COMMAND.COM 2 5 28 5" xfId="9066"/>
    <cellStyle name="=C:\WINNT35\SYSTEM32\COMMAND.COM 2 5 29" xfId="9067"/>
    <cellStyle name="=C:\WINNT35\SYSTEM32\COMMAND.COM 2 5 29 2" xfId="9068"/>
    <cellStyle name="=C:\WINNT35\SYSTEM32\COMMAND.COM 2 5 29 3" xfId="9069"/>
    <cellStyle name="=C:\WINNT35\SYSTEM32\COMMAND.COM 2 5 29 4" xfId="9070"/>
    <cellStyle name="=C:\WINNT35\SYSTEM32\COMMAND.COM 2 5 29 5" xfId="9071"/>
    <cellStyle name="=C:\WINNT35\SYSTEM32\COMMAND.COM 2 5 3" xfId="9072"/>
    <cellStyle name="=C:\WINNT35\SYSTEM32\COMMAND.COM 2 5 3 2" xfId="9073"/>
    <cellStyle name="=C:\WINNT35\SYSTEM32\COMMAND.COM 2 5 3 3" xfId="9074"/>
    <cellStyle name="=C:\WINNT35\SYSTEM32\COMMAND.COM 2 5 3 4" xfId="9075"/>
    <cellStyle name="=C:\WINNT35\SYSTEM32\COMMAND.COM 2 5 3 5" xfId="9076"/>
    <cellStyle name="=C:\WINNT35\SYSTEM32\COMMAND.COM 2 5 30" xfId="9077"/>
    <cellStyle name="=C:\WINNT35\SYSTEM32\COMMAND.COM 2 5 30 2" xfId="9078"/>
    <cellStyle name="=C:\WINNT35\SYSTEM32\COMMAND.COM 2 5 30 3" xfId="9079"/>
    <cellStyle name="=C:\WINNT35\SYSTEM32\COMMAND.COM 2 5 30 4" xfId="9080"/>
    <cellStyle name="=C:\WINNT35\SYSTEM32\COMMAND.COM 2 5 30 5" xfId="9081"/>
    <cellStyle name="=C:\WINNT35\SYSTEM32\COMMAND.COM 2 5 31" xfId="9082"/>
    <cellStyle name="=C:\WINNT35\SYSTEM32\COMMAND.COM 2 5 31 2" xfId="9083"/>
    <cellStyle name="=C:\WINNT35\SYSTEM32\COMMAND.COM 2 5 31 3" xfId="9084"/>
    <cellStyle name="=C:\WINNT35\SYSTEM32\COMMAND.COM 2 5 31 4" xfId="9085"/>
    <cellStyle name="=C:\WINNT35\SYSTEM32\COMMAND.COM 2 5 31 5" xfId="9086"/>
    <cellStyle name="=C:\WINNT35\SYSTEM32\COMMAND.COM 2 5 32" xfId="9087"/>
    <cellStyle name="=C:\WINNT35\SYSTEM32\COMMAND.COM 2 5 32 2" xfId="9088"/>
    <cellStyle name="=C:\WINNT35\SYSTEM32\COMMAND.COM 2 5 32 3" xfId="9089"/>
    <cellStyle name="=C:\WINNT35\SYSTEM32\COMMAND.COM 2 5 32 4" xfId="9090"/>
    <cellStyle name="=C:\WINNT35\SYSTEM32\COMMAND.COM 2 5 32 5" xfId="9091"/>
    <cellStyle name="=C:\WINNT35\SYSTEM32\COMMAND.COM 2 5 33" xfId="9092"/>
    <cellStyle name="=C:\WINNT35\SYSTEM32\COMMAND.COM 2 5 33 2" xfId="9093"/>
    <cellStyle name="=C:\WINNT35\SYSTEM32\COMMAND.COM 2 5 33 3" xfId="9094"/>
    <cellStyle name="=C:\WINNT35\SYSTEM32\COMMAND.COM 2 5 33 4" xfId="9095"/>
    <cellStyle name="=C:\WINNT35\SYSTEM32\COMMAND.COM 2 5 33 5" xfId="9096"/>
    <cellStyle name="=C:\WINNT35\SYSTEM32\COMMAND.COM 2 5 34" xfId="9097"/>
    <cellStyle name="=C:\WINNT35\SYSTEM32\COMMAND.COM 2 5 34 2" xfId="9098"/>
    <cellStyle name="=C:\WINNT35\SYSTEM32\COMMAND.COM 2 5 34 3" xfId="9099"/>
    <cellStyle name="=C:\WINNT35\SYSTEM32\COMMAND.COM 2 5 34 4" xfId="9100"/>
    <cellStyle name="=C:\WINNT35\SYSTEM32\COMMAND.COM 2 5 34 5" xfId="9101"/>
    <cellStyle name="=C:\WINNT35\SYSTEM32\COMMAND.COM 2 5 35" xfId="9102"/>
    <cellStyle name="=C:\WINNT35\SYSTEM32\COMMAND.COM 2 5 35 2" xfId="9103"/>
    <cellStyle name="=C:\WINNT35\SYSTEM32\COMMAND.COM 2 5 35 3" xfId="9104"/>
    <cellStyle name="=C:\WINNT35\SYSTEM32\COMMAND.COM 2 5 35 4" xfId="9105"/>
    <cellStyle name="=C:\WINNT35\SYSTEM32\COMMAND.COM 2 5 35 5" xfId="9106"/>
    <cellStyle name="=C:\WINNT35\SYSTEM32\COMMAND.COM 2 5 36" xfId="9107"/>
    <cellStyle name="=C:\WINNT35\SYSTEM32\COMMAND.COM 2 5 36 2" xfId="9108"/>
    <cellStyle name="=C:\WINNT35\SYSTEM32\COMMAND.COM 2 5 36 3" xfId="9109"/>
    <cellStyle name="=C:\WINNT35\SYSTEM32\COMMAND.COM 2 5 36 4" xfId="9110"/>
    <cellStyle name="=C:\WINNT35\SYSTEM32\COMMAND.COM 2 5 36 5" xfId="9111"/>
    <cellStyle name="=C:\WINNT35\SYSTEM32\COMMAND.COM 2 5 37" xfId="9112"/>
    <cellStyle name="=C:\WINNT35\SYSTEM32\COMMAND.COM 2 5 37 2" xfId="9113"/>
    <cellStyle name="=C:\WINNT35\SYSTEM32\COMMAND.COM 2 5 37 3" xfId="9114"/>
    <cellStyle name="=C:\WINNT35\SYSTEM32\COMMAND.COM 2 5 37 4" xfId="9115"/>
    <cellStyle name="=C:\WINNT35\SYSTEM32\COMMAND.COM 2 5 37 5" xfId="9116"/>
    <cellStyle name="=C:\WINNT35\SYSTEM32\COMMAND.COM 2 5 38" xfId="9117"/>
    <cellStyle name="=C:\WINNT35\SYSTEM32\COMMAND.COM 2 5 38 2" xfId="9118"/>
    <cellStyle name="=C:\WINNT35\SYSTEM32\COMMAND.COM 2 5 38 3" xfId="9119"/>
    <cellStyle name="=C:\WINNT35\SYSTEM32\COMMAND.COM 2 5 38 4" xfId="9120"/>
    <cellStyle name="=C:\WINNT35\SYSTEM32\COMMAND.COM 2 5 38 5" xfId="9121"/>
    <cellStyle name="=C:\WINNT35\SYSTEM32\COMMAND.COM 2 5 39" xfId="9122"/>
    <cellStyle name="=C:\WINNT35\SYSTEM32\COMMAND.COM 2 5 39 2" xfId="9123"/>
    <cellStyle name="=C:\WINNT35\SYSTEM32\COMMAND.COM 2 5 39 3" xfId="9124"/>
    <cellStyle name="=C:\WINNT35\SYSTEM32\COMMAND.COM 2 5 39 4" xfId="9125"/>
    <cellStyle name="=C:\WINNT35\SYSTEM32\COMMAND.COM 2 5 39 5" xfId="9126"/>
    <cellStyle name="=C:\WINNT35\SYSTEM32\COMMAND.COM 2 5 4" xfId="9127"/>
    <cellStyle name="=C:\WINNT35\SYSTEM32\COMMAND.COM 2 5 4 2" xfId="9128"/>
    <cellStyle name="=C:\WINNT35\SYSTEM32\COMMAND.COM 2 5 4 3" xfId="9129"/>
    <cellStyle name="=C:\WINNT35\SYSTEM32\COMMAND.COM 2 5 4 4" xfId="9130"/>
    <cellStyle name="=C:\WINNT35\SYSTEM32\COMMAND.COM 2 5 4 5" xfId="9131"/>
    <cellStyle name="=C:\WINNT35\SYSTEM32\COMMAND.COM 2 5 40" xfId="9132"/>
    <cellStyle name="=C:\WINNT35\SYSTEM32\COMMAND.COM 2 5 40 2" xfId="9133"/>
    <cellStyle name="=C:\WINNT35\SYSTEM32\COMMAND.COM 2 5 40 3" xfId="9134"/>
    <cellStyle name="=C:\WINNT35\SYSTEM32\COMMAND.COM 2 5 40 4" xfId="9135"/>
    <cellStyle name="=C:\WINNT35\SYSTEM32\COMMAND.COM 2 5 40 5" xfId="9136"/>
    <cellStyle name="=C:\WINNT35\SYSTEM32\COMMAND.COM 2 5 41" xfId="9137"/>
    <cellStyle name="=C:\WINNT35\SYSTEM32\COMMAND.COM 2 5 41 2" xfId="9138"/>
    <cellStyle name="=C:\WINNT35\SYSTEM32\COMMAND.COM 2 5 41 3" xfId="9139"/>
    <cellStyle name="=C:\WINNT35\SYSTEM32\COMMAND.COM 2 5 41 4" xfId="9140"/>
    <cellStyle name="=C:\WINNT35\SYSTEM32\COMMAND.COM 2 5 41 5" xfId="9141"/>
    <cellStyle name="=C:\WINNT35\SYSTEM32\COMMAND.COM 2 5 42" xfId="9142"/>
    <cellStyle name="=C:\WINNT35\SYSTEM32\COMMAND.COM 2 5 42 2" xfId="9143"/>
    <cellStyle name="=C:\WINNT35\SYSTEM32\COMMAND.COM 2 5 42 3" xfId="9144"/>
    <cellStyle name="=C:\WINNT35\SYSTEM32\COMMAND.COM 2 5 42 4" xfId="9145"/>
    <cellStyle name="=C:\WINNT35\SYSTEM32\COMMAND.COM 2 5 42 5" xfId="9146"/>
    <cellStyle name="=C:\WINNT35\SYSTEM32\COMMAND.COM 2 5 43" xfId="9147"/>
    <cellStyle name="=C:\WINNT35\SYSTEM32\COMMAND.COM 2 5 43 2" xfId="9148"/>
    <cellStyle name="=C:\WINNT35\SYSTEM32\COMMAND.COM 2 5 43 3" xfId="9149"/>
    <cellStyle name="=C:\WINNT35\SYSTEM32\COMMAND.COM 2 5 43 4" xfId="9150"/>
    <cellStyle name="=C:\WINNT35\SYSTEM32\COMMAND.COM 2 5 43 5" xfId="9151"/>
    <cellStyle name="=C:\WINNT35\SYSTEM32\COMMAND.COM 2 5 44" xfId="9152"/>
    <cellStyle name="=C:\WINNT35\SYSTEM32\COMMAND.COM 2 5 44 2" xfId="9153"/>
    <cellStyle name="=C:\WINNT35\SYSTEM32\COMMAND.COM 2 5 44 3" xfId="9154"/>
    <cellStyle name="=C:\WINNT35\SYSTEM32\COMMAND.COM 2 5 44 4" xfId="9155"/>
    <cellStyle name="=C:\WINNT35\SYSTEM32\COMMAND.COM 2 5 44 5" xfId="9156"/>
    <cellStyle name="=C:\WINNT35\SYSTEM32\COMMAND.COM 2 5 45" xfId="9157"/>
    <cellStyle name="=C:\WINNT35\SYSTEM32\COMMAND.COM 2 5 45 2" xfId="9158"/>
    <cellStyle name="=C:\WINNT35\SYSTEM32\COMMAND.COM 2 5 45 3" xfId="9159"/>
    <cellStyle name="=C:\WINNT35\SYSTEM32\COMMAND.COM 2 5 45 4" xfId="9160"/>
    <cellStyle name="=C:\WINNT35\SYSTEM32\COMMAND.COM 2 5 45 5" xfId="9161"/>
    <cellStyle name="=C:\WINNT35\SYSTEM32\COMMAND.COM 2 5 46" xfId="9162"/>
    <cellStyle name="=C:\WINNT35\SYSTEM32\COMMAND.COM 2 5 46 2" xfId="9163"/>
    <cellStyle name="=C:\WINNT35\SYSTEM32\COMMAND.COM 2 5 46 3" xfId="9164"/>
    <cellStyle name="=C:\WINNT35\SYSTEM32\COMMAND.COM 2 5 46 4" xfId="9165"/>
    <cellStyle name="=C:\WINNT35\SYSTEM32\COMMAND.COM 2 5 46 5" xfId="9166"/>
    <cellStyle name="=C:\WINNT35\SYSTEM32\COMMAND.COM 2 5 47" xfId="9167"/>
    <cellStyle name="=C:\WINNT35\SYSTEM32\COMMAND.COM 2 5 47 2" xfId="9168"/>
    <cellStyle name="=C:\WINNT35\SYSTEM32\COMMAND.COM 2 5 47 3" xfId="9169"/>
    <cellStyle name="=C:\WINNT35\SYSTEM32\COMMAND.COM 2 5 47 4" xfId="9170"/>
    <cellStyle name="=C:\WINNT35\SYSTEM32\COMMAND.COM 2 5 47 5" xfId="9171"/>
    <cellStyle name="=C:\WINNT35\SYSTEM32\COMMAND.COM 2 5 48" xfId="9172"/>
    <cellStyle name="=C:\WINNT35\SYSTEM32\COMMAND.COM 2 5 48 2" xfId="9173"/>
    <cellStyle name="=C:\WINNT35\SYSTEM32\COMMAND.COM 2 5 48 3" xfId="9174"/>
    <cellStyle name="=C:\WINNT35\SYSTEM32\COMMAND.COM 2 5 48 4" xfId="9175"/>
    <cellStyle name="=C:\WINNT35\SYSTEM32\COMMAND.COM 2 5 48 5" xfId="9176"/>
    <cellStyle name="=C:\WINNT35\SYSTEM32\COMMAND.COM 2 5 49" xfId="9177"/>
    <cellStyle name="=C:\WINNT35\SYSTEM32\COMMAND.COM 2 5 49 2" xfId="9178"/>
    <cellStyle name="=C:\WINNT35\SYSTEM32\COMMAND.COM 2 5 49 3" xfId="9179"/>
    <cellStyle name="=C:\WINNT35\SYSTEM32\COMMAND.COM 2 5 49 4" xfId="9180"/>
    <cellStyle name="=C:\WINNT35\SYSTEM32\COMMAND.COM 2 5 49 5" xfId="9181"/>
    <cellStyle name="=C:\WINNT35\SYSTEM32\COMMAND.COM 2 5 5" xfId="9182"/>
    <cellStyle name="=C:\WINNT35\SYSTEM32\COMMAND.COM 2 5 5 2" xfId="9183"/>
    <cellStyle name="=C:\WINNT35\SYSTEM32\COMMAND.COM 2 5 5 3" xfId="9184"/>
    <cellStyle name="=C:\WINNT35\SYSTEM32\COMMAND.COM 2 5 5 4" xfId="9185"/>
    <cellStyle name="=C:\WINNT35\SYSTEM32\COMMAND.COM 2 5 5 5" xfId="9186"/>
    <cellStyle name="=C:\WINNT35\SYSTEM32\COMMAND.COM 2 5 50" xfId="9187"/>
    <cellStyle name="=C:\WINNT35\SYSTEM32\COMMAND.COM 2 5 50 2" xfId="9188"/>
    <cellStyle name="=C:\WINNT35\SYSTEM32\COMMAND.COM 2 5 50 3" xfId="9189"/>
    <cellStyle name="=C:\WINNT35\SYSTEM32\COMMAND.COM 2 5 50 4" xfId="9190"/>
    <cellStyle name="=C:\WINNT35\SYSTEM32\COMMAND.COM 2 5 50 5" xfId="9191"/>
    <cellStyle name="=C:\WINNT35\SYSTEM32\COMMAND.COM 2 5 51" xfId="9192"/>
    <cellStyle name="=C:\WINNT35\SYSTEM32\COMMAND.COM 2 5 51 2" xfId="9193"/>
    <cellStyle name="=C:\WINNT35\SYSTEM32\COMMAND.COM 2 5 51 3" xfId="9194"/>
    <cellStyle name="=C:\WINNT35\SYSTEM32\COMMAND.COM 2 5 51 4" xfId="9195"/>
    <cellStyle name="=C:\WINNT35\SYSTEM32\COMMAND.COM 2 5 51 5" xfId="9196"/>
    <cellStyle name="=C:\WINNT35\SYSTEM32\COMMAND.COM 2 5 52" xfId="9197"/>
    <cellStyle name="=C:\WINNT35\SYSTEM32\COMMAND.COM 2 5 52 2" xfId="9198"/>
    <cellStyle name="=C:\WINNT35\SYSTEM32\COMMAND.COM 2 5 52 3" xfId="9199"/>
    <cellStyle name="=C:\WINNT35\SYSTEM32\COMMAND.COM 2 5 52 4" xfId="9200"/>
    <cellStyle name="=C:\WINNT35\SYSTEM32\COMMAND.COM 2 5 52 5" xfId="9201"/>
    <cellStyle name="=C:\WINNT35\SYSTEM32\COMMAND.COM 2 5 53" xfId="9202"/>
    <cellStyle name="=C:\WINNT35\SYSTEM32\COMMAND.COM 2 5 53 2" xfId="9203"/>
    <cellStyle name="=C:\WINNT35\SYSTEM32\COMMAND.COM 2 5 53 3" xfId="9204"/>
    <cellStyle name="=C:\WINNT35\SYSTEM32\COMMAND.COM 2 5 53 4" xfId="9205"/>
    <cellStyle name="=C:\WINNT35\SYSTEM32\COMMAND.COM 2 5 53 5" xfId="9206"/>
    <cellStyle name="=C:\WINNT35\SYSTEM32\COMMAND.COM 2 5 54" xfId="9207"/>
    <cellStyle name="=C:\WINNT35\SYSTEM32\COMMAND.COM 2 5 55" xfId="9208"/>
    <cellStyle name="=C:\WINNT35\SYSTEM32\COMMAND.COM 2 5 56" xfId="9209"/>
    <cellStyle name="=C:\WINNT35\SYSTEM32\COMMAND.COM 2 5 57" xfId="9210"/>
    <cellStyle name="=C:\WINNT35\SYSTEM32\COMMAND.COM 2 5 58" xfId="9211"/>
    <cellStyle name="=C:\WINNT35\SYSTEM32\COMMAND.COM 2 5 6" xfId="9212"/>
    <cellStyle name="=C:\WINNT35\SYSTEM32\COMMAND.COM 2 5 6 2" xfId="9213"/>
    <cellStyle name="=C:\WINNT35\SYSTEM32\COMMAND.COM 2 5 6 3" xfId="9214"/>
    <cellStyle name="=C:\WINNT35\SYSTEM32\COMMAND.COM 2 5 6 4" xfId="9215"/>
    <cellStyle name="=C:\WINNT35\SYSTEM32\COMMAND.COM 2 5 6 5" xfId="9216"/>
    <cellStyle name="=C:\WINNT35\SYSTEM32\COMMAND.COM 2 5 7" xfId="9217"/>
    <cellStyle name="=C:\WINNT35\SYSTEM32\COMMAND.COM 2 5 7 2" xfId="9218"/>
    <cellStyle name="=C:\WINNT35\SYSTEM32\COMMAND.COM 2 5 7 3" xfId="9219"/>
    <cellStyle name="=C:\WINNT35\SYSTEM32\COMMAND.COM 2 5 7 4" xfId="9220"/>
    <cellStyle name="=C:\WINNT35\SYSTEM32\COMMAND.COM 2 5 7 5" xfId="9221"/>
    <cellStyle name="=C:\WINNT35\SYSTEM32\COMMAND.COM 2 5 8" xfId="9222"/>
    <cellStyle name="=C:\WINNT35\SYSTEM32\COMMAND.COM 2 5 8 2" xfId="9223"/>
    <cellStyle name="=C:\WINNT35\SYSTEM32\COMMAND.COM 2 5 8 3" xfId="9224"/>
    <cellStyle name="=C:\WINNT35\SYSTEM32\COMMAND.COM 2 5 8 4" xfId="9225"/>
    <cellStyle name="=C:\WINNT35\SYSTEM32\COMMAND.COM 2 5 8 5" xfId="9226"/>
    <cellStyle name="=C:\WINNT35\SYSTEM32\COMMAND.COM 2 5 9" xfId="9227"/>
    <cellStyle name="=C:\WINNT35\SYSTEM32\COMMAND.COM 2 5 9 2" xfId="9228"/>
    <cellStyle name="=C:\WINNT35\SYSTEM32\COMMAND.COM 2 5 9 3" xfId="9229"/>
    <cellStyle name="=C:\WINNT35\SYSTEM32\COMMAND.COM 2 5 9 4" xfId="9230"/>
    <cellStyle name="=C:\WINNT35\SYSTEM32\COMMAND.COM 2 5 9 5" xfId="9231"/>
    <cellStyle name="=C:\WINNT35\SYSTEM32\COMMAND.COM 2 50" xfId="9232"/>
    <cellStyle name="=C:\WINNT35\SYSTEM32\COMMAND.COM 2 50 2" xfId="9233"/>
    <cellStyle name="=C:\WINNT35\SYSTEM32\COMMAND.COM 2 50 3" xfId="9234"/>
    <cellStyle name="=C:\WINNT35\SYSTEM32\COMMAND.COM 2 50 4" xfId="9235"/>
    <cellStyle name="=C:\WINNT35\SYSTEM32\COMMAND.COM 2 50 5" xfId="9236"/>
    <cellStyle name="=C:\WINNT35\SYSTEM32\COMMAND.COM 2 51" xfId="9237"/>
    <cellStyle name="=C:\WINNT35\SYSTEM32\COMMAND.COM 2 51 2" xfId="9238"/>
    <cellStyle name="=C:\WINNT35\SYSTEM32\COMMAND.COM 2 51 3" xfId="9239"/>
    <cellStyle name="=C:\WINNT35\SYSTEM32\COMMAND.COM 2 51 4" xfId="9240"/>
    <cellStyle name="=C:\WINNT35\SYSTEM32\COMMAND.COM 2 51 5" xfId="9241"/>
    <cellStyle name="=C:\WINNT35\SYSTEM32\COMMAND.COM 2 52" xfId="9242"/>
    <cellStyle name="=C:\WINNT35\SYSTEM32\COMMAND.COM 2 52 2" xfId="9243"/>
    <cellStyle name="=C:\WINNT35\SYSTEM32\COMMAND.COM 2 52 3" xfId="9244"/>
    <cellStyle name="=C:\WINNT35\SYSTEM32\COMMAND.COM 2 52 4" xfId="9245"/>
    <cellStyle name="=C:\WINNT35\SYSTEM32\COMMAND.COM 2 52 5" xfId="9246"/>
    <cellStyle name="=C:\WINNT35\SYSTEM32\COMMAND.COM 2 53" xfId="9247"/>
    <cellStyle name="=C:\WINNT35\SYSTEM32\COMMAND.COM 2 53 2" xfId="9248"/>
    <cellStyle name="=C:\WINNT35\SYSTEM32\COMMAND.COM 2 53 3" xfId="9249"/>
    <cellStyle name="=C:\WINNT35\SYSTEM32\COMMAND.COM 2 53 4" xfId="9250"/>
    <cellStyle name="=C:\WINNT35\SYSTEM32\COMMAND.COM 2 53 5" xfId="9251"/>
    <cellStyle name="=C:\WINNT35\SYSTEM32\COMMAND.COM 2 54" xfId="9252"/>
    <cellStyle name="=C:\WINNT35\SYSTEM32\COMMAND.COM 2 54 2" xfId="9253"/>
    <cellStyle name="=C:\WINNT35\SYSTEM32\COMMAND.COM 2 54 3" xfId="9254"/>
    <cellStyle name="=C:\WINNT35\SYSTEM32\COMMAND.COM 2 54 4" xfId="9255"/>
    <cellStyle name="=C:\WINNT35\SYSTEM32\COMMAND.COM 2 54 5" xfId="9256"/>
    <cellStyle name="=C:\WINNT35\SYSTEM32\COMMAND.COM 2 55" xfId="9257"/>
    <cellStyle name="=C:\WINNT35\SYSTEM32\COMMAND.COM 2 55 2" xfId="9258"/>
    <cellStyle name="=C:\WINNT35\SYSTEM32\COMMAND.COM 2 55 3" xfId="9259"/>
    <cellStyle name="=C:\WINNT35\SYSTEM32\COMMAND.COM 2 55 4" xfId="9260"/>
    <cellStyle name="=C:\WINNT35\SYSTEM32\COMMAND.COM 2 55 5" xfId="9261"/>
    <cellStyle name="=C:\WINNT35\SYSTEM32\COMMAND.COM 2 56" xfId="9262"/>
    <cellStyle name="=C:\WINNT35\SYSTEM32\COMMAND.COM 2 56 2" xfId="9263"/>
    <cellStyle name="=C:\WINNT35\SYSTEM32\COMMAND.COM 2 56 3" xfId="9264"/>
    <cellStyle name="=C:\WINNT35\SYSTEM32\COMMAND.COM 2 56 4" xfId="9265"/>
    <cellStyle name="=C:\WINNT35\SYSTEM32\COMMAND.COM 2 56 5" xfId="9266"/>
    <cellStyle name="=C:\WINNT35\SYSTEM32\COMMAND.COM 2 57" xfId="9267"/>
    <cellStyle name="=C:\WINNT35\SYSTEM32\COMMAND.COM 2 57 2" xfId="9268"/>
    <cellStyle name="=C:\WINNT35\SYSTEM32\COMMAND.COM 2 57 3" xfId="9269"/>
    <cellStyle name="=C:\WINNT35\SYSTEM32\COMMAND.COM 2 57 4" xfId="9270"/>
    <cellStyle name="=C:\WINNT35\SYSTEM32\COMMAND.COM 2 57 5" xfId="9271"/>
    <cellStyle name="=C:\WINNT35\SYSTEM32\COMMAND.COM 2 58" xfId="9272"/>
    <cellStyle name="=C:\WINNT35\SYSTEM32\COMMAND.COM 2 58 2" xfId="9273"/>
    <cellStyle name="=C:\WINNT35\SYSTEM32\COMMAND.COM 2 58 3" xfId="9274"/>
    <cellStyle name="=C:\WINNT35\SYSTEM32\COMMAND.COM 2 58 4" xfId="9275"/>
    <cellStyle name="=C:\WINNT35\SYSTEM32\COMMAND.COM 2 58 5" xfId="9276"/>
    <cellStyle name="=C:\WINNT35\SYSTEM32\COMMAND.COM 2 59" xfId="9277"/>
    <cellStyle name="=C:\WINNT35\SYSTEM32\COMMAND.COM 2 59 2" xfId="9278"/>
    <cellStyle name="=C:\WINNT35\SYSTEM32\COMMAND.COM 2 59 3" xfId="9279"/>
    <cellStyle name="=C:\WINNT35\SYSTEM32\COMMAND.COM 2 59 4" xfId="9280"/>
    <cellStyle name="=C:\WINNT35\SYSTEM32\COMMAND.COM 2 59 5" xfId="9281"/>
    <cellStyle name="=C:\WINNT35\SYSTEM32\COMMAND.COM 2 6" xfId="9282"/>
    <cellStyle name="=C:\WINNT35\SYSTEM32\COMMAND.COM 2 6 10" xfId="9283"/>
    <cellStyle name="=C:\WINNT35\SYSTEM32\COMMAND.COM 2 6 10 2" xfId="9284"/>
    <cellStyle name="=C:\WINNT35\SYSTEM32\COMMAND.COM 2 6 10 3" xfId="9285"/>
    <cellStyle name="=C:\WINNT35\SYSTEM32\COMMAND.COM 2 6 10 4" xfId="9286"/>
    <cellStyle name="=C:\WINNT35\SYSTEM32\COMMAND.COM 2 6 10 5" xfId="9287"/>
    <cellStyle name="=C:\WINNT35\SYSTEM32\COMMAND.COM 2 6 11" xfId="9288"/>
    <cellStyle name="=C:\WINNT35\SYSTEM32\COMMAND.COM 2 6 11 2" xfId="9289"/>
    <cellStyle name="=C:\WINNT35\SYSTEM32\COMMAND.COM 2 6 11 3" xfId="9290"/>
    <cellStyle name="=C:\WINNT35\SYSTEM32\COMMAND.COM 2 6 11 4" xfId="9291"/>
    <cellStyle name="=C:\WINNT35\SYSTEM32\COMMAND.COM 2 6 11 5" xfId="9292"/>
    <cellStyle name="=C:\WINNT35\SYSTEM32\COMMAND.COM 2 6 12" xfId="9293"/>
    <cellStyle name="=C:\WINNT35\SYSTEM32\COMMAND.COM 2 6 12 2" xfId="9294"/>
    <cellStyle name="=C:\WINNT35\SYSTEM32\COMMAND.COM 2 6 12 3" xfId="9295"/>
    <cellStyle name="=C:\WINNT35\SYSTEM32\COMMAND.COM 2 6 12 4" xfId="9296"/>
    <cellStyle name="=C:\WINNT35\SYSTEM32\COMMAND.COM 2 6 12 5" xfId="9297"/>
    <cellStyle name="=C:\WINNT35\SYSTEM32\COMMAND.COM 2 6 13" xfId="9298"/>
    <cellStyle name="=C:\WINNT35\SYSTEM32\COMMAND.COM 2 6 13 2" xfId="9299"/>
    <cellStyle name="=C:\WINNT35\SYSTEM32\COMMAND.COM 2 6 13 3" xfId="9300"/>
    <cellStyle name="=C:\WINNT35\SYSTEM32\COMMAND.COM 2 6 13 4" xfId="9301"/>
    <cellStyle name="=C:\WINNT35\SYSTEM32\COMMAND.COM 2 6 13 5" xfId="9302"/>
    <cellStyle name="=C:\WINNT35\SYSTEM32\COMMAND.COM 2 6 14" xfId="9303"/>
    <cellStyle name="=C:\WINNT35\SYSTEM32\COMMAND.COM 2 6 14 2" xfId="9304"/>
    <cellStyle name="=C:\WINNT35\SYSTEM32\COMMAND.COM 2 6 14 3" xfId="9305"/>
    <cellStyle name="=C:\WINNT35\SYSTEM32\COMMAND.COM 2 6 14 4" xfId="9306"/>
    <cellStyle name="=C:\WINNT35\SYSTEM32\COMMAND.COM 2 6 14 5" xfId="9307"/>
    <cellStyle name="=C:\WINNT35\SYSTEM32\COMMAND.COM 2 6 15" xfId="9308"/>
    <cellStyle name="=C:\WINNT35\SYSTEM32\COMMAND.COM 2 6 15 2" xfId="9309"/>
    <cellStyle name="=C:\WINNT35\SYSTEM32\COMMAND.COM 2 6 15 3" xfId="9310"/>
    <cellStyle name="=C:\WINNT35\SYSTEM32\COMMAND.COM 2 6 15 4" xfId="9311"/>
    <cellStyle name="=C:\WINNT35\SYSTEM32\COMMAND.COM 2 6 15 5" xfId="9312"/>
    <cellStyle name="=C:\WINNT35\SYSTEM32\COMMAND.COM 2 6 16" xfId="9313"/>
    <cellStyle name="=C:\WINNT35\SYSTEM32\COMMAND.COM 2 6 16 2" xfId="9314"/>
    <cellStyle name="=C:\WINNT35\SYSTEM32\COMMAND.COM 2 6 16 3" xfId="9315"/>
    <cellStyle name="=C:\WINNT35\SYSTEM32\COMMAND.COM 2 6 16 4" xfId="9316"/>
    <cellStyle name="=C:\WINNT35\SYSTEM32\COMMAND.COM 2 6 16 5" xfId="9317"/>
    <cellStyle name="=C:\WINNT35\SYSTEM32\COMMAND.COM 2 6 17" xfId="9318"/>
    <cellStyle name="=C:\WINNT35\SYSTEM32\COMMAND.COM 2 6 17 2" xfId="9319"/>
    <cellStyle name="=C:\WINNT35\SYSTEM32\COMMAND.COM 2 6 17 3" xfId="9320"/>
    <cellStyle name="=C:\WINNT35\SYSTEM32\COMMAND.COM 2 6 17 4" xfId="9321"/>
    <cellStyle name="=C:\WINNT35\SYSTEM32\COMMAND.COM 2 6 17 5" xfId="9322"/>
    <cellStyle name="=C:\WINNT35\SYSTEM32\COMMAND.COM 2 6 18" xfId="9323"/>
    <cellStyle name="=C:\WINNT35\SYSTEM32\COMMAND.COM 2 6 18 2" xfId="9324"/>
    <cellStyle name="=C:\WINNT35\SYSTEM32\COMMAND.COM 2 6 18 3" xfId="9325"/>
    <cellStyle name="=C:\WINNT35\SYSTEM32\COMMAND.COM 2 6 18 4" xfId="9326"/>
    <cellStyle name="=C:\WINNT35\SYSTEM32\COMMAND.COM 2 6 18 5" xfId="9327"/>
    <cellStyle name="=C:\WINNT35\SYSTEM32\COMMAND.COM 2 6 19" xfId="9328"/>
    <cellStyle name="=C:\WINNT35\SYSTEM32\COMMAND.COM 2 6 19 2" xfId="9329"/>
    <cellStyle name="=C:\WINNT35\SYSTEM32\COMMAND.COM 2 6 19 3" xfId="9330"/>
    <cellStyle name="=C:\WINNT35\SYSTEM32\COMMAND.COM 2 6 19 4" xfId="9331"/>
    <cellStyle name="=C:\WINNT35\SYSTEM32\COMMAND.COM 2 6 19 5" xfId="9332"/>
    <cellStyle name="=C:\WINNT35\SYSTEM32\COMMAND.COM 2 6 2" xfId="9333"/>
    <cellStyle name="=C:\WINNT35\SYSTEM32\COMMAND.COM 2 6 2 2" xfId="9334"/>
    <cellStyle name="=C:\WINNT35\SYSTEM32\COMMAND.COM 2 6 2 3" xfId="9335"/>
    <cellStyle name="=C:\WINNT35\SYSTEM32\COMMAND.COM 2 6 2 4" xfId="9336"/>
    <cellStyle name="=C:\WINNT35\SYSTEM32\COMMAND.COM 2 6 2 5" xfId="9337"/>
    <cellStyle name="=C:\WINNT35\SYSTEM32\COMMAND.COM 2 6 20" xfId="9338"/>
    <cellStyle name="=C:\WINNT35\SYSTEM32\COMMAND.COM 2 6 20 2" xfId="9339"/>
    <cellStyle name="=C:\WINNT35\SYSTEM32\COMMAND.COM 2 6 20 3" xfId="9340"/>
    <cellStyle name="=C:\WINNT35\SYSTEM32\COMMAND.COM 2 6 20 4" xfId="9341"/>
    <cellStyle name="=C:\WINNT35\SYSTEM32\COMMAND.COM 2 6 20 5" xfId="9342"/>
    <cellStyle name="=C:\WINNT35\SYSTEM32\COMMAND.COM 2 6 21" xfId="9343"/>
    <cellStyle name="=C:\WINNT35\SYSTEM32\COMMAND.COM 2 6 21 2" xfId="9344"/>
    <cellStyle name="=C:\WINNT35\SYSTEM32\COMMAND.COM 2 6 21 3" xfId="9345"/>
    <cellStyle name="=C:\WINNT35\SYSTEM32\COMMAND.COM 2 6 21 4" xfId="9346"/>
    <cellStyle name="=C:\WINNT35\SYSTEM32\COMMAND.COM 2 6 21 5" xfId="9347"/>
    <cellStyle name="=C:\WINNT35\SYSTEM32\COMMAND.COM 2 6 22" xfId="9348"/>
    <cellStyle name="=C:\WINNT35\SYSTEM32\COMMAND.COM 2 6 22 2" xfId="9349"/>
    <cellStyle name="=C:\WINNT35\SYSTEM32\COMMAND.COM 2 6 22 3" xfId="9350"/>
    <cellStyle name="=C:\WINNT35\SYSTEM32\COMMAND.COM 2 6 22 4" xfId="9351"/>
    <cellStyle name="=C:\WINNT35\SYSTEM32\COMMAND.COM 2 6 22 5" xfId="9352"/>
    <cellStyle name="=C:\WINNT35\SYSTEM32\COMMAND.COM 2 6 23" xfId="9353"/>
    <cellStyle name="=C:\WINNT35\SYSTEM32\COMMAND.COM 2 6 23 2" xfId="9354"/>
    <cellStyle name="=C:\WINNT35\SYSTEM32\COMMAND.COM 2 6 23 3" xfId="9355"/>
    <cellStyle name="=C:\WINNT35\SYSTEM32\COMMAND.COM 2 6 23 4" xfId="9356"/>
    <cellStyle name="=C:\WINNT35\SYSTEM32\COMMAND.COM 2 6 23 5" xfId="9357"/>
    <cellStyle name="=C:\WINNT35\SYSTEM32\COMMAND.COM 2 6 24" xfId="9358"/>
    <cellStyle name="=C:\WINNT35\SYSTEM32\COMMAND.COM 2 6 24 2" xfId="9359"/>
    <cellStyle name="=C:\WINNT35\SYSTEM32\COMMAND.COM 2 6 24 3" xfId="9360"/>
    <cellStyle name="=C:\WINNT35\SYSTEM32\COMMAND.COM 2 6 24 4" xfId="9361"/>
    <cellStyle name="=C:\WINNT35\SYSTEM32\COMMAND.COM 2 6 24 5" xfId="9362"/>
    <cellStyle name="=C:\WINNT35\SYSTEM32\COMMAND.COM 2 6 25" xfId="9363"/>
    <cellStyle name="=C:\WINNT35\SYSTEM32\COMMAND.COM 2 6 25 2" xfId="9364"/>
    <cellStyle name="=C:\WINNT35\SYSTEM32\COMMAND.COM 2 6 25 3" xfId="9365"/>
    <cellStyle name="=C:\WINNT35\SYSTEM32\COMMAND.COM 2 6 25 4" xfId="9366"/>
    <cellStyle name="=C:\WINNT35\SYSTEM32\COMMAND.COM 2 6 25 5" xfId="9367"/>
    <cellStyle name="=C:\WINNT35\SYSTEM32\COMMAND.COM 2 6 26" xfId="9368"/>
    <cellStyle name="=C:\WINNT35\SYSTEM32\COMMAND.COM 2 6 26 2" xfId="9369"/>
    <cellStyle name="=C:\WINNT35\SYSTEM32\COMMAND.COM 2 6 26 3" xfId="9370"/>
    <cellStyle name="=C:\WINNT35\SYSTEM32\COMMAND.COM 2 6 26 4" xfId="9371"/>
    <cellStyle name="=C:\WINNT35\SYSTEM32\COMMAND.COM 2 6 26 5" xfId="9372"/>
    <cellStyle name="=C:\WINNT35\SYSTEM32\COMMAND.COM 2 6 27" xfId="9373"/>
    <cellStyle name="=C:\WINNT35\SYSTEM32\COMMAND.COM 2 6 27 2" xfId="9374"/>
    <cellStyle name="=C:\WINNT35\SYSTEM32\COMMAND.COM 2 6 27 3" xfId="9375"/>
    <cellStyle name="=C:\WINNT35\SYSTEM32\COMMAND.COM 2 6 27 4" xfId="9376"/>
    <cellStyle name="=C:\WINNT35\SYSTEM32\COMMAND.COM 2 6 27 5" xfId="9377"/>
    <cellStyle name="=C:\WINNT35\SYSTEM32\COMMAND.COM 2 6 28" xfId="9378"/>
    <cellStyle name="=C:\WINNT35\SYSTEM32\COMMAND.COM 2 6 28 2" xfId="9379"/>
    <cellStyle name="=C:\WINNT35\SYSTEM32\COMMAND.COM 2 6 28 3" xfId="9380"/>
    <cellStyle name="=C:\WINNT35\SYSTEM32\COMMAND.COM 2 6 28 4" xfId="9381"/>
    <cellStyle name="=C:\WINNT35\SYSTEM32\COMMAND.COM 2 6 28 5" xfId="9382"/>
    <cellStyle name="=C:\WINNT35\SYSTEM32\COMMAND.COM 2 6 29" xfId="9383"/>
    <cellStyle name="=C:\WINNT35\SYSTEM32\COMMAND.COM 2 6 29 2" xfId="9384"/>
    <cellStyle name="=C:\WINNT35\SYSTEM32\COMMAND.COM 2 6 29 3" xfId="9385"/>
    <cellStyle name="=C:\WINNT35\SYSTEM32\COMMAND.COM 2 6 29 4" xfId="9386"/>
    <cellStyle name="=C:\WINNT35\SYSTEM32\COMMAND.COM 2 6 29 5" xfId="9387"/>
    <cellStyle name="=C:\WINNT35\SYSTEM32\COMMAND.COM 2 6 3" xfId="9388"/>
    <cellStyle name="=C:\WINNT35\SYSTEM32\COMMAND.COM 2 6 3 2" xfId="9389"/>
    <cellStyle name="=C:\WINNT35\SYSTEM32\COMMAND.COM 2 6 3 3" xfId="9390"/>
    <cellStyle name="=C:\WINNT35\SYSTEM32\COMMAND.COM 2 6 3 4" xfId="9391"/>
    <cellStyle name="=C:\WINNT35\SYSTEM32\COMMAND.COM 2 6 3 5" xfId="9392"/>
    <cellStyle name="=C:\WINNT35\SYSTEM32\COMMAND.COM 2 6 30" xfId="9393"/>
    <cellStyle name="=C:\WINNT35\SYSTEM32\COMMAND.COM 2 6 30 2" xfId="9394"/>
    <cellStyle name="=C:\WINNT35\SYSTEM32\COMMAND.COM 2 6 30 3" xfId="9395"/>
    <cellStyle name="=C:\WINNT35\SYSTEM32\COMMAND.COM 2 6 30 4" xfId="9396"/>
    <cellStyle name="=C:\WINNT35\SYSTEM32\COMMAND.COM 2 6 30 5" xfId="9397"/>
    <cellStyle name="=C:\WINNT35\SYSTEM32\COMMAND.COM 2 6 31" xfId="9398"/>
    <cellStyle name="=C:\WINNT35\SYSTEM32\COMMAND.COM 2 6 31 2" xfId="9399"/>
    <cellStyle name="=C:\WINNT35\SYSTEM32\COMMAND.COM 2 6 31 3" xfId="9400"/>
    <cellStyle name="=C:\WINNT35\SYSTEM32\COMMAND.COM 2 6 31 4" xfId="9401"/>
    <cellStyle name="=C:\WINNT35\SYSTEM32\COMMAND.COM 2 6 31 5" xfId="9402"/>
    <cellStyle name="=C:\WINNT35\SYSTEM32\COMMAND.COM 2 6 32" xfId="9403"/>
    <cellStyle name="=C:\WINNT35\SYSTEM32\COMMAND.COM 2 6 32 2" xfId="9404"/>
    <cellStyle name="=C:\WINNT35\SYSTEM32\COMMAND.COM 2 6 32 3" xfId="9405"/>
    <cellStyle name="=C:\WINNT35\SYSTEM32\COMMAND.COM 2 6 32 4" xfId="9406"/>
    <cellStyle name="=C:\WINNT35\SYSTEM32\COMMAND.COM 2 6 32 5" xfId="9407"/>
    <cellStyle name="=C:\WINNT35\SYSTEM32\COMMAND.COM 2 6 33" xfId="9408"/>
    <cellStyle name="=C:\WINNT35\SYSTEM32\COMMAND.COM 2 6 33 2" xfId="9409"/>
    <cellStyle name="=C:\WINNT35\SYSTEM32\COMMAND.COM 2 6 33 3" xfId="9410"/>
    <cellStyle name="=C:\WINNT35\SYSTEM32\COMMAND.COM 2 6 33 4" xfId="9411"/>
    <cellStyle name="=C:\WINNT35\SYSTEM32\COMMAND.COM 2 6 33 5" xfId="9412"/>
    <cellStyle name="=C:\WINNT35\SYSTEM32\COMMAND.COM 2 6 34" xfId="9413"/>
    <cellStyle name="=C:\WINNT35\SYSTEM32\COMMAND.COM 2 6 34 2" xfId="9414"/>
    <cellStyle name="=C:\WINNT35\SYSTEM32\COMMAND.COM 2 6 34 3" xfId="9415"/>
    <cellStyle name="=C:\WINNT35\SYSTEM32\COMMAND.COM 2 6 34 4" xfId="9416"/>
    <cellStyle name="=C:\WINNT35\SYSTEM32\COMMAND.COM 2 6 34 5" xfId="9417"/>
    <cellStyle name="=C:\WINNT35\SYSTEM32\COMMAND.COM 2 6 35" xfId="9418"/>
    <cellStyle name="=C:\WINNT35\SYSTEM32\COMMAND.COM 2 6 35 2" xfId="9419"/>
    <cellStyle name="=C:\WINNT35\SYSTEM32\COMMAND.COM 2 6 35 3" xfId="9420"/>
    <cellStyle name="=C:\WINNT35\SYSTEM32\COMMAND.COM 2 6 35 4" xfId="9421"/>
    <cellStyle name="=C:\WINNT35\SYSTEM32\COMMAND.COM 2 6 35 5" xfId="9422"/>
    <cellStyle name="=C:\WINNT35\SYSTEM32\COMMAND.COM 2 6 36" xfId="9423"/>
    <cellStyle name="=C:\WINNT35\SYSTEM32\COMMAND.COM 2 6 36 2" xfId="9424"/>
    <cellStyle name="=C:\WINNT35\SYSTEM32\COMMAND.COM 2 6 36 3" xfId="9425"/>
    <cellStyle name="=C:\WINNT35\SYSTEM32\COMMAND.COM 2 6 36 4" xfId="9426"/>
    <cellStyle name="=C:\WINNT35\SYSTEM32\COMMAND.COM 2 6 36 5" xfId="9427"/>
    <cellStyle name="=C:\WINNT35\SYSTEM32\COMMAND.COM 2 6 37" xfId="9428"/>
    <cellStyle name="=C:\WINNT35\SYSTEM32\COMMAND.COM 2 6 37 2" xfId="9429"/>
    <cellStyle name="=C:\WINNT35\SYSTEM32\COMMAND.COM 2 6 37 3" xfId="9430"/>
    <cellStyle name="=C:\WINNT35\SYSTEM32\COMMAND.COM 2 6 37 4" xfId="9431"/>
    <cellStyle name="=C:\WINNT35\SYSTEM32\COMMAND.COM 2 6 37 5" xfId="9432"/>
    <cellStyle name="=C:\WINNT35\SYSTEM32\COMMAND.COM 2 6 38" xfId="9433"/>
    <cellStyle name="=C:\WINNT35\SYSTEM32\COMMAND.COM 2 6 38 2" xfId="9434"/>
    <cellStyle name="=C:\WINNT35\SYSTEM32\COMMAND.COM 2 6 38 3" xfId="9435"/>
    <cellStyle name="=C:\WINNT35\SYSTEM32\COMMAND.COM 2 6 38 4" xfId="9436"/>
    <cellStyle name="=C:\WINNT35\SYSTEM32\COMMAND.COM 2 6 38 5" xfId="9437"/>
    <cellStyle name="=C:\WINNT35\SYSTEM32\COMMAND.COM 2 6 39" xfId="9438"/>
    <cellStyle name="=C:\WINNT35\SYSTEM32\COMMAND.COM 2 6 39 2" xfId="9439"/>
    <cellStyle name="=C:\WINNT35\SYSTEM32\COMMAND.COM 2 6 39 3" xfId="9440"/>
    <cellStyle name="=C:\WINNT35\SYSTEM32\COMMAND.COM 2 6 39 4" xfId="9441"/>
    <cellStyle name="=C:\WINNT35\SYSTEM32\COMMAND.COM 2 6 39 5" xfId="9442"/>
    <cellStyle name="=C:\WINNT35\SYSTEM32\COMMAND.COM 2 6 4" xfId="9443"/>
    <cellStyle name="=C:\WINNT35\SYSTEM32\COMMAND.COM 2 6 4 2" xfId="9444"/>
    <cellStyle name="=C:\WINNT35\SYSTEM32\COMMAND.COM 2 6 4 3" xfId="9445"/>
    <cellStyle name="=C:\WINNT35\SYSTEM32\COMMAND.COM 2 6 4 4" xfId="9446"/>
    <cellStyle name="=C:\WINNT35\SYSTEM32\COMMAND.COM 2 6 4 5" xfId="9447"/>
    <cellStyle name="=C:\WINNT35\SYSTEM32\COMMAND.COM 2 6 40" xfId="9448"/>
    <cellStyle name="=C:\WINNT35\SYSTEM32\COMMAND.COM 2 6 40 2" xfId="9449"/>
    <cellStyle name="=C:\WINNT35\SYSTEM32\COMMAND.COM 2 6 40 3" xfId="9450"/>
    <cellStyle name="=C:\WINNT35\SYSTEM32\COMMAND.COM 2 6 40 4" xfId="9451"/>
    <cellStyle name="=C:\WINNT35\SYSTEM32\COMMAND.COM 2 6 40 5" xfId="9452"/>
    <cellStyle name="=C:\WINNT35\SYSTEM32\COMMAND.COM 2 6 41" xfId="9453"/>
    <cellStyle name="=C:\WINNT35\SYSTEM32\COMMAND.COM 2 6 41 2" xfId="9454"/>
    <cellStyle name="=C:\WINNT35\SYSTEM32\COMMAND.COM 2 6 41 3" xfId="9455"/>
    <cellStyle name="=C:\WINNT35\SYSTEM32\COMMAND.COM 2 6 41 4" xfId="9456"/>
    <cellStyle name="=C:\WINNT35\SYSTEM32\COMMAND.COM 2 6 41 5" xfId="9457"/>
    <cellStyle name="=C:\WINNT35\SYSTEM32\COMMAND.COM 2 6 42" xfId="9458"/>
    <cellStyle name="=C:\WINNT35\SYSTEM32\COMMAND.COM 2 6 42 2" xfId="9459"/>
    <cellStyle name="=C:\WINNT35\SYSTEM32\COMMAND.COM 2 6 42 3" xfId="9460"/>
    <cellStyle name="=C:\WINNT35\SYSTEM32\COMMAND.COM 2 6 42 4" xfId="9461"/>
    <cellStyle name="=C:\WINNT35\SYSTEM32\COMMAND.COM 2 6 42 5" xfId="9462"/>
    <cellStyle name="=C:\WINNT35\SYSTEM32\COMMAND.COM 2 6 43" xfId="9463"/>
    <cellStyle name="=C:\WINNT35\SYSTEM32\COMMAND.COM 2 6 43 2" xfId="9464"/>
    <cellStyle name="=C:\WINNT35\SYSTEM32\COMMAND.COM 2 6 43 3" xfId="9465"/>
    <cellStyle name="=C:\WINNT35\SYSTEM32\COMMAND.COM 2 6 43 4" xfId="9466"/>
    <cellStyle name="=C:\WINNT35\SYSTEM32\COMMAND.COM 2 6 43 5" xfId="9467"/>
    <cellStyle name="=C:\WINNT35\SYSTEM32\COMMAND.COM 2 6 44" xfId="9468"/>
    <cellStyle name="=C:\WINNT35\SYSTEM32\COMMAND.COM 2 6 44 2" xfId="9469"/>
    <cellStyle name="=C:\WINNT35\SYSTEM32\COMMAND.COM 2 6 44 3" xfId="9470"/>
    <cellStyle name="=C:\WINNT35\SYSTEM32\COMMAND.COM 2 6 44 4" xfId="9471"/>
    <cellStyle name="=C:\WINNT35\SYSTEM32\COMMAND.COM 2 6 44 5" xfId="9472"/>
    <cellStyle name="=C:\WINNT35\SYSTEM32\COMMAND.COM 2 6 45" xfId="9473"/>
    <cellStyle name="=C:\WINNT35\SYSTEM32\COMMAND.COM 2 6 45 2" xfId="9474"/>
    <cellStyle name="=C:\WINNT35\SYSTEM32\COMMAND.COM 2 6 45 3" xfId="9475"/>
    <cellStyle name="=C:\WINNT35\SYSTEM32\COMMAND.COM 2 6 45 4" xfId="9476"/>
    <cellStyle name="=C:\WINNT35\SYSTEM32\COMMAND.COM 2 6 45 5" xfId="9477"/>
    <cellStyle name="=C:\WINNT35\SYSTEM32\COMMAND.COM 2 6 46" xfId="9478"/>
    <cellStyle name="=C:\WINNT35\SYSTEM32\COMMAND.COM 2 6 46 2" xfId="9479"/>
    <cellStyle name="=C:\WINNT35\SYSTEM32\COMMAND.COM 2 6 46 3" xfId="9480"/>
    <cellStyle name="=C:\WINNT35\SYSTEM32\COMMAND.COM 2 6 46 4" xfId="9481"/>
    <cellStyle name="=C:\WINNT35\SYSTEM32\COMMAND.COM 2 6 46 5" xfId="9482"/>
    <cellStyle name="=C:\WINNT35\SYSTEM32\COMMAND.COM 2 6 47" xfId="9483"/>
    <cellStyle name="=C:\WINNT35\SYSTEM32\COMMAND.COM 2 6 47 2" xfId="9484"/>
    <cellStyle name="=C:\WINNT35\SYSTEM32\COMMAND.COM 2 6 47 3" xfId="9485"/>
    <cellStyle name="=C:\WINNT35\SYSTEM32\COMMAND.COM 2 6 47 4" xfId="9486"/>
    <cellStyle name="=C:\WINNT35\SYSTEM32\COMMAND.COM 2 6 47 5" xfId="9487"/>
    <cellStyle name="=C:\WINNT35\SYSTEM32\COMMAND.COM 2 6 48" xfId="9488"/>
    <cellStyle name="=C:\WINNT35\SYSTEM32\COMMAND.COM 2 6 48 2" xfId="9489"/>
    <cellStyle name="=C:\WINNT35\SYSTEM32\COMMAND.COM 2 6 48 3" xfId="9490"/>
    <cellStyle name="=C:\WINNT35\SYSTEM32\COMMAND.COM 2 6 48 4" xfId="9491"/>
    <cellStyle name="=C:\WINNT35\SYSTEM32\COMMAND.COM 2 6 48 5" xfId="9492"/>
    <cellStyle name="=C:\WINNT35\SYSTEM32\COMMAND.COM 2 6 49" xfId="9493"/>
    <cellStyle name="=C:\WINNT35\SYSTEM32\COMMAND.COM 2 6 49 2" xfId="9494"/>
    <cellStyle name="=C:\WINNT35\SYSTEM32\COMMAND.COM 2 6 49 3" xfId="9495"/>
    <cellStyle name="=C:\WINNT35\SYSTEM32\COMMAND.COM 2 6 49 4" xfId="9496"/>
    <cellStyle name="=C:\WINNT35\SYSTEM32\COMMAND.COM 2 6 49 5" xfId="9497"/>
    <cellStyle name="=C:\WINNT35\SYSTEM32\COMMAND.COM 2 6 5" xfId="9498"/>
    <cellStyle name="=C:\WINNT35\SYSTEM32\COMMAND.COM 2 6 5 2" xfId="9499"/>
    <cellStyle name="=C:\WINNT35\SYSTEM32\COMMAND.COM 2 6 5 3" xfId="9500"/>
    <cellStyle name="=C:\WINNT35\SYSTEM32\COMMAND.COM 2 6 5 4" xfId="9501"/>
    <cellStyle name="=C:\WINNT35\SYSTEM32\COMMAND.COM 2 6 5 5" xfId="9502"/>
    <cellStyle name="=C:\WINNT35\SYSTEM32\COMMAND.COM 2 6 50" xfId="9503"/>
    <cellStyle name="=C:\WINNT35\SYSTEM32\COMMAND.COM 2 6 50 2" xfId="9504"/>
    <cellStyle name="=C:\WINNT35\SYSTEM32\COMMAND.COM 2 6 50 3" xfId="9505"/>
    <cellStyle name="=C:\WINNT35\SYSTEM32\COMMAND.COM 2 6 50 4" xfId="9506"/>
    <cellStyle name="=C:\WINNT35\SYSTEM32\COMMAND.COM 2 6 50 5" xfId="9507"/>
    <cellStyle name="=C:\WINNT35\SYSTEM32\COMMAND.COM 2 6 51" xfId="9508"/>
    <cellStyle name="=C:\WINNT35\SYSTEM32\COMMAND.COM 2 6 51 2" xfId="9509"/>
    <cellStyle name="=C:\WINNT35\SYSTEM32\COMMAND.COM 2 6 51 3" xfId="9510"/>
    <cellStyle name="=C:\WINNT35\SYSTEM32\COMMAND.COM 2 6 51 4" xfId="9511"/>
    <cellStyle name="=C:\WINNT35\SYSTEM32\COMMAND.COM 2 6 51 5" xfId="9512"/>
    <cellStyle name="=C:\WINNT35\SYSTEM32\COMMAND.COM 2 6 52" xfId="9513"/>
    <cellStyle name="=C:\WINNT35\SYSTEM32\COMMAND.COM 2 6 52 2" xfId="9514"/>
    <cellStyle name="=C:\WINNT35\SYSTEM32\COMMAND.COM 2 6 52 3" xfId="9515"/>
    <cellStyle name="=C:\WINNT35\SYSTEM32\COMMAND.COM 2 6 52 4" xfId="9516"/>
    <cellStyle name="=C:\WINNT35\SYSTEM32\COMMAND.COM 2 6 52 5" xfId="9517"/>
    <cellStyle name="=C:\WINNT35\SYSTEM32\COMMAND.COM 2 6 53" xfId="9518"/>
    <cellStyle name="=C:\WINNT35\SYSTEM32\COMMAND.COM 2 6 53 2" xfId="9519"/>
    <cellStyle name="=C:\WINNT35\SYSTEM32\COMMAND.COM 2 6 53 3" xfId="9520"/>
    <cellStyle name="=C:\WINNT35\SYSTEM32\COMMAND.COM 2 6 53 4" xfId="9521"/>
    <cellStyle name="=C:\WINNT35\SYSTEM32\COMMAND.COM 2 6 53 5" xfId="9522"/>
    <cellStyle name="=C:\WINNT35\SYSTEM32\COMMAND.COM 2 6 54" xfId="9523"/>
    <cellStyle name="=C:\WINNT35\SYSTEM32\COMMAND.COM 2 6 55" xfId="9524"/>
    <cellStyle name="=C:\WINNT35\SYSTEM32\COMMAND.COM 2 6 56" xfId="9525"/>
    <cellStyle name="=C:\WINNT35\SYSTEM32\COMMAND.COM 2 6 57" xfId="9526"/>
    <cellStyle name="=C:\WINNT35\SYSTEM32\COMMAND.COM 2 6 58" xfId="9527"/>
    <cellStyle name="=C:\WINNT35\SYSTEM32\COMMAND.COM 2 6 6" xfId="9528"/>
    <cellStyle name="=C:\WINNT35\SYSTEM32\COMMAND.COM 2 6 6 2" xfId="9529"/>
    <cellStyle name="=C:\WINNT35\SYSTEM32\COMMAND.COM 2 6 6 3" xfId="9530"/>
    <cellStyle name="=C:\WINNT35\SYSTEM32\COMMAND.COM 2 6 6 4" xfId="9531"/>
    <cellStyle name="=C:\WINNT35\SYSTEM32\COMMAND.COM 2 6 6 5" xfId="9532"/>
    <cellStyle name="=C:\WINNT35\SYSTEM32\COMMAND.COM 2 6 7" xfId="9533"/>
    <cellStyle name="=C:\WINNT35\SYSTEM32\COMMAND.COM 2 6 7 2" xfId="9534"/>
    <cellStyle name="=C:\WINNT35\SYSTEM32\COMMAND.COM 2 6 7 3" xfId="9535"/>
    <cellStyle name="=C:\WINNT35\SYSTEM32\COMMAND.COM 2 6 7 4" xfId="9536"/>
    <cellStyle name="=C:\WINNT35\SYSTEM32\COMMAND.COM 2 6 7 5" xfId="9537"/>
    <cellStyle name="=C:\WINNT35\SYSTEM32\COMMAND.COM 2 6 8" xfId="9538"/>
    <cellStyle name="=C:\WINNT35\SYSTEM32\COMMAND.COM 2 6 8 2" xfId="9539"/>
    <cellStyle name="=C:\WINNT35\SYSTEM32\COMMAND.COM 2 6 8 3" xfId="9540"/>
    <cellStyle name="=C:\WINNT35\SYSTEM32\COMMAND.COM 2 6 8 4" xfId="9541"/>
    <cellStyle name="=C:\WINNT35\SYSTEM32\COMMAND.COM 2 6 8 5" xfId="9542"/>
    <cellStyle name="=C:\WINNT35\SYSTEM32\COMMAND.COM 2 6 9" xfId="9543"/>
    <cellStyle name="=C:\WINNT35\SYSTEM32\COMMAND.COM 2 6 9 2" xfId="9544"/>
    <cellStyle name="=C:\WINNT35\SYSTEM32\COMMAND.COM 2 6 9 3" xfId="9545"/>
    <cellStyle name="=C:\WINNT35\SYSTEM32\COMMAND.COM 2 6 9 4" xfId="9546"/>
    <cellStyle name="=C:\WINNT35\SYSTEM32\COMMAND.COM 2 6 9 5" xfId="9547"/>
    <cellStyle name="=C:\WINNT35\SYSTEM32\COMMAND.COM 2 60" xfId="9548"/>
    <cellStyle name="=C:\WINNT35\SYSTEM32\COMMAND.COM 2 60 2" xfId="9549"/>
    <cellStyle name="=C:\WINNT35\SYSTEM32\COMMAND.COM 2 60 3" xfId="9550"/>
    <cellStyle name="=C:\WINNT35\SYSTEM32\COMMAND.COM 2 60 4" xfId="9551"/>
    <cellStyle name="=C:\WINNT35\SYSTEM32\COMMAND.COM 2 60 5" xfId="9552"/>
    <cellStyle name="=C:\WINNT35\SYSTEM32\COMMAND.COM 2 61" xfId="9553"/>
    <cellStyle name="=C:\WINNT35\SYSTEM32\COMMAND.COM 2 62" xfId="9554"/>
    <cellStyle name="=C:\WINNT35\SYSTEM32\COMMAND.COM 2 63" xfId="9555"/>
    <cellStyle name="=C:\WINNT35\SYSTEM32\COMMAND.COM 2 64" xfId="9556"/>
    <cellStyle name="=C:\WINNT35\SYSTEM32\COMMAND.COM 2 65" xfId="9557"/>
    <cellStyle name="=C:\WINNT35\SYSTEM32\COMMAND.COM 2 66" xfId="9558"/>
    <cellStyle name="=C:\WINNT35\SYSTEM32\COMMAND.COM 2 67" xfId="9559"/>
    <cellStyle name="=C:\WINNT35\SYSTEM32\COMMAND.COM 2 68" xfId="9560"/>
    <cellStyle name="=C:\WINNT35\SYSTEM32\COMMAND.COM 2 69" xfId="9561"/>
    <cellStyle name="=C:\WINNT35\SYSTEM32\COMMAND.COM 2 7" xfId="9562"/>
    <cellStyle name="=C:\WINNT35\SYSTEM32\COMMAND.COM 2 7 10" xfId="9563"/>
    <cellStyle name="=C:\WINNT35\SYSTEM32\COMMAND.COM 2 7 10 2" xfId="9564"/>
    <cellStyle name="=C:\WINNT35\SYSTEM32\COMMAND.COM 2 7 10 3" xfId="9565"/>
    <cellStyle name="=C:\WINNT35\SYSTEM32\COMMAND.COM 2 7 10 4" xfId="9566"/>
    <cellStyle name="=C:\WINNT35\SYSTEM32\COMMAND.COM 2 7 10 5" xfId="9567"/>
    <cellStyle name="=C:\WINNT35\SYSTEM32\COMMAND.COM 2 7 11" xfId="9568"/>
    <cellStyle name="=C:\WINNT35\SYSTEM32\COMMAND.COM 2 7 11 2" xfId="9569"/>
    <cellStyle name="=C:\WINNT35\SYSTEM32\COMMAND.COM 2 7 11 3" xfId="9570"/>
    <cellStyle name="=C:\WINNT35\SYSTEM32\COMMAND.COM 2 7 11 4" xfId="9571"/>
    <cellStyle name="=C:\WINNT35\SYSTEM32\COMMAND.COM 2 7 11 5" xfId="9572"/>
    <cellStyle name="=C:\WINNT35\SYSTEM32\COMMAND.COM 2 7 12" xfId="9573"/>
    <cellStyle name="=C:\WINNT35\SYSTEM32\COMMAND.COM 2 7 12 2" xfId="9574"/>
    <cellStyle name="=C:\WINNT35\SYSTEM32\COMMAND.COM 2 7 12 3" xfId="9575"/>
    <cellStyle name="=C:\WINNT35\SYSTEM32\COMMAND.COM 2 7 12 4" xfId="9576"/>
    <cellStyle name="=C:\WINNT35\SYSTEM32\COMMAND.COM 2 7 12 5" xfId="9577"/>
    <cellStyle name="=C:\WINNT35\SYSTEM32\COMMAND.COM 2 7 13" xfId="9578"/>
    <cellStyle name="=C:\WINNT35\SYSTEM32\COMMAND.COM 2 7 13 2" xfId="9579"/>
    <cellStyle name="=C:\WINNT35\SYSTEM32\COMMAND.COM 2 7 13 3" xfId="9580"/>
    <cellStyle name="=C:\WINNT35\SYSTEM32\COMMAND.COM 2 7 13 4" xfId="9581"/>
    <cellStyle name="=C:\WINNT35\SYSTEM32\COMMAND.COM 2 7 13 5" xfId="9582"/>
    <cellStyle name="=C:\WINNT35\SYSTEM32\COMMAND.COM 2 7 14" xfId="9583"/>
    <cellStyle name="=C:\WINNT35\SYSTEM32\COMMAND.COM 2 7 14 2" xfId="9584"/>
    <cellStyle name="=C:\WINNT35\SYSTEM32\COMMAND.COM 2 7 14 3" xfId="9585"/>
    <cellStyle name="=C:\WINNT35\SYSTEM32\COMMAND.COM 2 7 14 4" xfId="9586"/>
    <cellStyle name="=C:\WINNT35\SYSTEM32\COMMAND.COM 2 7 14 5" xfId="9587"/>
    <cellStyle name="=C:\WINNT35\SYSTEM32\COMMAND.COM 2 7 15" xfId="9588"/>
    <cellStyle name="=C:\WINNT35\SYSTEM32\COMMAND.COM 2 7 15 2" xfId="9589"/>
    <cellStyle name="=C:\WINNT35\SYSTEM32\COMMAND.COM 2 7 15 3" xfId="9590"/>
    <cellStyle name="=C:\WINNT35\SYSTEM32\COMMAND.COM 2 7 15 4" xfId="9591"/>
    <cellStyle name="=C:\WINNT35\SYSTEM32\COMMAND.COM 2 7 15 5" xfId="9592"/>
    <cellStyle name="=C:\WINNT35\SYSTEM32\COMMAND.COM 2 7 16" xfId="9593"/>
    <cellStyle name="=C:\WINNT35\SYSTEM32\COMMAND.COM 2 7 16 2" xfId="9594"/>
    <cellStyle name="=C:\WINNT35\SYSTEM32\COMMAND.COM 2 7 16 3" xfId="9595"/>
    <cellStyle name="=C:\WINNT35\SYSTEM32\COMMAND.COM 2 7 16 4" xfId="9596"/>
    <cellStyle name="=C:\WINNT35\SYSTEM32\COMMAND.COM 2 7 16 5" xfId="9597"/>
    <cellStyle name="=C:\WINNT35\SYSTEM32\COMMAND.COM 2 7 17" xfId="9598"/>
    <cellStyle name="=C:\WINNT35\SYSTEM32\COMMAND.COM 2 7 17 2" xfId="9599"/>
    <cellStyle name="=C:\WINNT35\SYSTEM32\COMMAND.COM 2 7 17 3" xfId="9600"/>
    <cellStyle name="=C:\WINNT35\SYSTEM32\COMMAND.COM 2 7 17 4" xfId="9601"/>
    <cellStyle name="=C:\WINNT35\SYSTEM32\COMMAND.COM 2 7 17 5" xfId="9602"/>
    <cellStyle name="=C:\WINNT35\SYSTEM32\COMMAND.COM 2 7 18" xfId="9603"/>
    <cellStyle name="=C:\WINNT35\SYSTEM32\COMMAND.COM 2 7 18 2" xfId="9604"/>
    <cellStyle name="=C:\WINNT35\SYSTEM32\COMMAND.COM 2 7 18 3" xfId="9605"/>
    <cellStyle name="=C:\WINNT35\SYSTEM32\COMMAND.COM 2 7 18 4" xfId="9606"/>
    <cellStyle name="=C:\WINNT35\SYSTEM32\COMMAND.COM 2 7 18 5" xfId="9607"/>
    <cellStyle name="=C:\WINNT35\SYSTEM32\COMMAND.COM 2 7 19" xfId="9608"/>
    <cellStyle name="=C:\WINNT35\SYSTEM32\COMMAND.COM 2 7 19 2" xfId="9609"/>
    <cellStyle name="=C:\WINNT35\SYSTEM32\COMMAND.COM 2 7 19 3" xfId="9610"/>
    <cellStyle name="=C:\WINNT35\SYSTEM32\COMMAND.COM 2 7 19 4" xfId="9611"/>
    <cellStyle name="=C:\WINNT35\SYSTEM32\COMMAND.COM 2 7 19 5" xfId="9612"/>
    <cellStyle name="=C:\WINNT35\SYSTEM32\COMMAND.COM 2 7 2" xfId="9613"/>
    <cellStyle name="=C:\WINNT35\SYSTEM32\COMMAND.COM 2 7 2 2" xfId="9614"/>
    <cellStyle name="=C:\WINNT35\SYSTEM32\COMMAND.COM 2 7 2 3" xfId="9615"/>
    <cellStyle name="=C:\WINNT35\SYSTEM32\COMMAND.COM 2 7 2 4" xfId="9616"/>
    <cellStyle name="=C:\WINNT35\SYSTEM32\COMMAND.COM 2 7 2 5" xfId="9617"/>
    <cellStyle name="=C:\WINNT35\SYSTEM32\COMMAND.COM 2 7 20" xfId="9618"/>
    <cellStyle name="=C:\WINNT35\SYSTEM32\COMMAND.COM 2 7 20 2" xfId="9619"/>
    <cellStyle name="=C:\WINNT35\SYSTEM32\COMMAND.COM 2 7 20 3" xfId="9620"/>
    <cellStyle name="=C:\WINNT35\SYSTEM32\COMMAND.COM 2 7 20 4" xfId="9621"/>
    <cellStyle name="=C:\WINNT35\SYSTEM32\COMMAND.COM 2 7 20 5" xfId="9622"/>
    <cellStyle name="=C:\WINNT35\SYSTEM32\COMMAND.COM 2 7 21" xfId="9623"/>
    <cellStyle name="=C:\WINNT35\SYSTEM32\COMMAND.COM 2 7 21 2" xfId="9624"/>
    <cellStyle name="=C:\WINNT35\SYSTEM32\COMMAND.COM 2 7 21 3" xfId="9625"/>
    <cellStyle name="=C:\WINNT35\SYSTEM32\COMMAND.COM 2 7 21 4" xfId="9626"/>
    <cellStyle name="=C:\WINNT35\SYSTEM32\COMMAND.COM 2 7 21 5" xfId="9627"/>
    <cellStyle name="=C:\WINNT35\SYSTEM32\COMMAND.COM 2 7 22" xfId="9628"/>
    <cellStyle name="=C:\WINNT35\SYSTEM32\COMMAND.COM 2 7 22 2" xfId="9629"/>
    <cellStyle name="=C:\WINNT35\SYSTEM32\COMMAND.COM 2 7 22 3" xfId="9630"/>
    <cellStyle name="=C:\WINNT35\SYSTEM32\COMMAND.COM 2 7 22 4" xfId="9631"/>
    <cellStyle name="=C:\WINNT35\SYSTEM32\COMMAND.COM 2 7 22 5" xfId="9632"/>
    <cellStyle name="=C:\WINNT35\SYSTEM32\COMMAND.COM 2 7 23" xfId="9633"/>
    <cellStyle name="=C:\WINNT35\SYSTEM32\COMMAND.COM 2 7 23 2" xfId="9634"/>
    <cellStyle name="=C:\WINNT35\SYSTEM32\COMMAND.COM 2 7 23 3" xfId="9635"/>
    <cellStyle name="=C:\WINNT35\SYSTEM32\COMMAND.COM 2 7 23 4" xfId="9636"/>
    <cellStyle name="=C:\WINNT35\SYSTEM32\COMMAND.COM 2 7 23 5" xfId="9637"/>
    <cellStyle name="=C:\WINNT35\SYSTEM32\COMMAND.COM 2 7 24" xfId="9638"/>
    <cellStyle name="=C:\WINNT35\SYSTEM32\COMMAND.COM 2 7 24 2" xfId="9639"/>
    <cellStyle name="=C:\WINNT35\SYSTEM32\COMMAND.COM 2 7 24 3" xfId="9640"/>
    <cellStyle name="=C:\WINNT35\SYSTEM32\COMMAND.COM 2 7 24 4" xfId="9641"/>
    <cellStyle name="=C:\WINNT35\SYSTEM32\COMMAND.COM 2 7 24 5" xfId="9642"/>
    <cellStyle name="=C:\WINNT35\SYSTEM32\COMMAND.COM 2 7 25" xfId="9643"/>
    <cellStyle name="=C:\WINNT35\SYSTEM32\COMMAND.COM 2 7 25 2" xfId="9644"/>
    <cellStyle name="=C:\WINNT35\SYSTEM32\COMMAND.COM 2 7 25 3" xfId="9645"/>
    <cellStyle name="=C:\WINNT35\SYSTEM32\COMMAND.COM 2 7 25 4" xfId="9646"/>
    <cellStyle name="=C:\WINNT35\SYSTEM32\COMMAND.COM 2 7 25 5" xfId="9647"/>
    <cellStyle name="=C:\WINNT35\SYSTEM32\COMMAND.COM 2 7 26" xfId="9648"/>
    <cellStyle name="=C:\WINNT35\SYSTEM32\COMMAND.COM 2 7 26 2" xfId="9649"/>
    <cellStyle name="=C:\WINNT35\SYSTEM32\COMMAND.COM 2 7 26 3" xfId="9650"/>
    <cellStyle name="=C:\WINNT35\SYSTEM32\COMMAND.COM 2 7 26 4" xfId="9651"/>
    <cellStyle name="=C:\WINNT35\SYSTEM32\COMMAND.COM 2 7 26 5" xfId="9652"/>
    <cellStyle name="=C:\WINNT35\SYSTEM32\COMMAND.COM 2 7 27" xfId="9653"/>
    <cellStyle name="=C:\WINNT35\SYSTEM32\COMMAND.COM 2 7 27 2" xfId="9654"/>
    <cellStyle name="=C:\WINNT35\SYSTEM32\COMMAND.COM 2 7 27 3" xfId="9655"/>
    <cellStyle name="=C:\WINNT35\SYSTEM32\COMMAND.COM 2 7 27 4" xfId="9656"/>
    <cellStyle name="=C:\WINNT35\SYSTEM32\COMMAND.COM 2 7 27 5" xfId="9657"/>
    <cellStyle name="=C:\WINNT35\SYSTEM32\COMMAND.COM 2 7 28" xfId="9658"/>
    <cellStyle name="=C:\WINNT35\SYSTEM32\COMMAND.COM 2 7 28 2" xfId="9659"/>
    <cellStyle name="=C:\WINNT35\SYSTEM32\COMMAND.COM 2 7 28 3" xfId="9660"/>
    <cellStyle name="=C:\WINNT35\SYSTEM32\COMMAND.COM 2 7 28 4" xfId="9661"/>
    <cellStyle name="=C:\WINNT35\SYSTEM32\COMMAND.COM 2 7 28 5" xfId="9662"/>
    <cellStyle name="=C:\WINNT35\SYSTEM32\COMMAND.COM 2 7 29" xfId="9663"/>
    <cellStyle name="=C:\WINNT35\SYSTEM32\COMMAND.COM 2 7 29 2" xfId="9664"/>
    <cellStyle name="=C:\WINNT35\SYSTEM32\COMMAND.COM 2 7 29 3" xfId="9665"/>
    <cellStyle name="=C:\WINNT35\SYSTEM32\COMMAND.COM 2 7 29 4" xfId="9666"/>
    <cellStyle name="=C:\WINNT35\SYSTEM32\COMMAND.COM 2 7 29 5" xfId="9667"/>
    <cellStyle name="=C:\WINNT35\SYSTEM32\COMMAND.COM 2 7 3" xfId="9668"/>
    <cellStyle name="=C:\WINNT35\SYSTEM32\COMMAND.COM 2 7 3 2" xfId="9669"/>
    <cellStyle name="=C:\WINNT35\SYSTEM32\COMMAND.COM 2 7 3 3" xfId="9670"/>
    <cellStyle name="=C:\WINNT35\SYSTEM32\COMMAND.COM 2 7 3 4" xfId="9671"/>
    <cellStyle name="=C:\WINNT35\SYSTEM32\COMMAND.COM 2 7 3 5" xfId="9672"/>
    <cellStyle name="=C:\WINNT35\SYSTEM32\COMMAND.COM 2 7 30" xfId="9673"/>
    <cellStyle name="=C:\WINNT35\SYSTEM32\COMMAND.COM 2 7 30 2" xfId="9674"/>
    <cellStyle name="=C:\WINNT35\SYSTEM32\COMMAND.COM 2 7 30 3" xfId="9675"/>
    <cellStyle name="=C:\WINNT35\SYSTEM32\COMMAND.COM 2 7 30 4" xfId="9676"/>
    <cellStyle name="=C:\WINNT35\SYSTEM32\COMMAND.COM 2 7 30 5" xfId="9677"/>
    <cellStyle name="=C:\WINNT35\SYSTEM32\COMMAND.COM 2 7 31" xfId="9678"/>
    <cellStyle name="=C:\WINNT35\SYSTEM32\COMMAND.COM 2 7 31 2" xfId="9679"/>
    <cellStyle name="=C:\WINNT35\SYSTEM32\COMMAND.COM 2 7 31 3" xfId="9680"/>
    <cellStyle name="=C:\WINNT35\SYSTEM32\COMMAND.COM 2 7 31 4" xfId="9681"/>
    <cellStyle name="=C:\WINNT35\SYSTEM32\COMMAND.COM 2 7 31 5" xfId="9682"/>
    <cellStyle name="=C:\WINNT35\SYSTEM32\COMMAND.COM 2 7 32" xfId="9683"/>
    <cellStyle name="=C:\WINNT35\SYSTEM32\COMMAND.COM 2 7 32 2" xfId="9684"/>
    <cellStyle name="=C:\WINNT35\SYSTEM32\COMMAND.COM 2 7 32 3" xfId="9685"/>
    <cellStyle name="=C:\WINNT35\SYSTEM32\COMMAND.COM 2 7 32 4" xfId="9686"/>
    <cellStyle name="=C:\WINNT35\SYSTEM32\COMMAND.COM 2 7 32 5" xfId="9687"/>
    <cellStyle name="=C:\WINNT35\SYSTEM32\COMMAND.COM 2 7 33" xfId="9688"/>
    <cellStyle name="=C:\WINNT35\SYSTEM32\COMMAND.COM 2 7 33 2" xfId="9689"/>
    <cellStyle name="=C:\WINNT35\SYSTEM32\COMMAND.COM 2 7 33 3" xfId="9690"/>
    <cellStyle name="=C:\WINNT35\SYSTEM32\COMMAND.COM 2 7 33 4" xfId="9691"/>
    <cellStyle name="=C:\WINNT35\SYSTEM32\COMMAND.COM 2 7 33 5" xfId="9692"/>
    <cellStyle name="=C:\WINNT35\SYSTEM32\COMMAND.COM 2 7 34" xfId="9693"/>
    <cellStyle name="=C:\WINNT35\SYSTEM32\COMMAND.COM 2 7 34 2" xfId="9694"/>
    <cellStyle name="=C:\WINNT35\SYSTEM32\COMMAND.COM 2 7 34 3" xfId="9695"/>
    <cellStyle name="=C:\WINNT35\SYSTEM32\COMMAND.COM 2 7 34 4" xfId="9696"/>
    <cellStyle name="=C:\WINNT35\SYSTEM32\COMMAND.COM 2 7 34 5" xfId="9697"/>
    <cellStyle name="=C:\WINNT35\SYSTEM32\COMMAND.COM 2 7 35" xfId="9698"/>
    <cellStyle name="=C:\WINNT35\SYSTEM32\COMMAND.COM 2 7 35 2" xfId="9699"/>
    <cellStyle name="=C:\WINNT35\SYSTEM32\COMMAND.COM 2 7 35 3" xfId="9700"/>
    <cellStyle name="=C:\WINNT35\SYSTEM32\COMMAND.COM 2 7 35 4" xfId="9701"/>
    <cellStyle name="=C:\WINNT35\SYSTEM32\COMMAND.COM 2 7 35 5" xfId="9702"/>
    <cellStyle name="=C:\WINNT35\SYSTEM32\COMMAND.COM 2 7 36" xfId="9703"/>
    <cellStyle name="=C:\WINNT35\SYSTEM32\COMMAND.COM 2 7 36 2" xfId="9704"/>
    <cellStyle name="=C:\WINNT35\SYSTEM32\COMMAND.COM 2 7 36 3" xfId="9705"/>
    <cellStyle name="=C:\WINNT35\SYSTEM32\COMMAND.COM 2 7 36 4" xfId="9706"/>
    <cellStyle name="=C:\WINNT35\SYSTEM32\COMMAND.COM 2 7 36 5" xfId="9707"/>
    <cellStyle name="=C:\WINNT35\SYSTEM32\COMMAND.COM 2 7 37" xfId="9708"/>
    <cellStyle name="=C:\WINNT35\SYSTEM32\COMMAND.COM 2 7 37 2" xfId="9709"/>
    <cellStyle name="=C:\WINNT35\SYSTEM32\COMMAND.COM 2 7 37 3" xfId="9710"/>
    <cellStyle name="=C:\WINNT35\SYSTEM32\COMMAND.COM 2 7 37 4" xfId="9711"/>
    <cellStyle name="=C:\WINNT35\SYSTEM32\COMMAND.COM 2 7 37 5" xfId="9712"/>
    <cellStyle name="=C:\WINNT35\SYSTEM32\COMMAND.COM 2 7 38" xfId="9713"/>
    <cellStyle name="=C:\WINNT35\SYSTEM32\COMMAND.COM 2 7 38 2" xfId="9714"/>
    <cellStyle name="=C:\WINNT35\SYSTEM32\COMMAND.COM 2 7 38 3" xfId="9715"/>
    <cellStyle name="=C:\WINNT35\SYSTEM32\COMMAND.COM 2 7 38 4" xfId="9716"/>
    <cellStyle name="=C:\WINNT35\SYSTEM32\COMMAND.COM 2 7 38 5" xfId="9717"/>
    <cellStyle name="=C:\WINNT35\SYSTEM32\COMMAND.COM 2 7 39" xfId="9718"/>
    <cellStyle name="=C:\WINNT35\SYSTEM32\COMMAND.COM 2 7 39 2" xfId="9719"/>
    <cellStyle name="=C:\WINNT35\SYSTEM32\COMMAND.COM 2 7 39 3" xfId="9720"/>
    <cellStyle name="=C:\WINNT35\SYSTEM32\COMMAND.COM 2 7 39 4" xfId="9721"/>
    <cellStyle name="=C:\WINNT35\SYSTEM32\COMMAND.COM 2 7 39 5" xfId="9722"/>
    <cellStyle name="=C:\WINNT35\SYSTEM32\COMMAND.COM 2 7 4" xfId="9723"/>
    <cellStyle name="=C:\WINNT35\SYSTEM32\COMMAND.COM 2 7 4 2" xfId="9724"/>
    <cellStyle name="=C:\WINNT35\SYSTEM32\COMMAND.COM 2 7 4 3" xfId="9725"/>
    <cellStyle name="=C:\WINNT35\SYSTEM32\COMMAND.COM 2 7 4 4" xfId="9726"/>
    <cellStyle name="=C:\WINNT35\SYSTEM32\COMMAND.COM 2 7 4 5" xfId="9727"/>
    <cellStyle name="=C:\WINNT35\SYSTEM32\COMMAND.COM 2 7 40" xfId="9728"/>
    <cellStyle name="=C:\WINNT35\SYSTEM32\COMMAND.COM 2 7 40 2" xfId="9729"/>
    <cellStyle name="=C:\WINNT35\SYSTEM32\COMMAND.COM 2 7 40 3" xfId="9730"/>
    <cellStyle name="=C:\WINNT35\SYSTEM32\COMMAND.COM 2 7 40 4" xfId="9731"/>
    <cellStyle name="=C:\WINNT35\SYSTEM32\COMMAND.COM 2 7 40 5" xfId="9732"/>
    <cellStyle name="=C:\WINNT35\SYSTEM32\COMMAND.COM 2 7 41" xfId="9733"/>
    <cellStyle name="=C:\WINNT35\SYSTEM32\COMMAND.COM 2 7 41 2" xfId="9734"/>
    <cellStyle name="=C:\WINNT35\SYSTEM32\COMMAND.COM 2 7 41 3" xfId="9735"/>
    <cellStyle name="=C:\WINNT35\SYSTEM32\COMMAND.COM 2 7 41 4" xfId="9736"/>
    <cellStyle name="=C:\WINNT35\SYSTEM32\COMMAND.COM 2 7 41 5" xfId="9737"/>
    <cellStyle name="=C:\WINNT35\SYSTEM32\COMMAND.COM 2 7 42" xfId="9738"/>
    <cellStyle name="=C:\WINNT35\SYSTEM32\COMMAND.COM 2 7 42 2" xfId="9739"/>
    <cellStyle name="=C:\WINNT35\SYSTEM32\COMMAND.COM 2 7 42 3" xfId="9740"/>
    <cellStyle name="=C:\WINNT35\SYSTEM32\COMMAND.COM 2 7 42 4" xfId="9741"/>
    <cellStyle name="=C:\WINNT35\SYSTEM32\COMMAND.COM 2 7 42 5" xfId="9742"/>
    <cellStyle name="=C:\WINNT35\SYSTEM32\COMMAND.COM 2 7 43" xfId="9743"/>
    <cellStyle name="=C:\WINNT35\SYSTEM32\COMMAND.COM 2 7 43 2" xfId="9744"/>
    <cellStyle name="=C:\WINNT35\SYSTEM32\COMMAND.COM 2 7 43 3" xfId="9745"/>
    <cellStyle name="=C:\WINNT35\SYSTEM32\COMMAND.COM 2 7 43 4" xfId="9746"/>
    <cellStyle name="=C:\WINNT35\SYSTEM32\COMMAND.COM 2 7 43 5" xfId="9747"/>
    <cellStyle name="=C:\WINNT35\SYSTEM32\COMMAND.COM 2 7 44" xfId="9748"/>
    <cellStyle name="=C:\WINNT35\SYSTEM32\COMMAND.COM 2 7 44 2" xfId="9749"/>
    <cellStyle name="=C:\WINNT35\SYSTEM32\COMMAND.COM 2 7 44 3" xfId="9750"/>
    <cellStyle name="=C:\WINNT35\SYSTEM32\COMMAND.COM 2 7 44 4" xfId="9751"/>
    <cellStyle name="=C:\WINNT35\SYSTEM32\COMMAND.COM 2 7 44 5" xfId="9752"/>
    <cellStyle name="=C:\WINNT35\SYSTEM32\COMMAND.COM 2 7 45" xfId="9753"/>
    <cellStyle name="=C:\WINNT35\SYSTEM32\COMMAND.COM 2 7 45 2" xfId="9754"/>
    <cellStyle name="=C:\WINNT35\SYSTEM32\COMMAND.COM 2 7 45 3" xfId="9755"/>
    <cellStyle name="=C:\WINNT35\SYSTEM32\COMMAND.COM 2 7 45 4" xfId="9756"/>
    <cellStyle name="=C:\WINNT35\SYSTEM32\COMMAND.COM 2 7 45 5" xfId="9757"/>
    <cellStyle name="=C:\WINNT35\SYSTEM32\COMMAND.COM 2 7 46" xfId="9758"/>
    <cellStyle name="=C:\WINNT35\SYSTEM32\COMMAND.COM 2 7 46 2" xfId="9759"/>
    <cellStyle name="=C:\WINNT35\SYSTEM32\COMMAND.COM 2 7 46 3" xfId="9760"/>
    <cellStyle name="=C:\WINNT35\SYSTEM32\COMMAND.COM 2 7 46 4" xfId="9761"/>
    <cellStyle name="=C:\WINNT35\SYSTEM32\COMMAND.COM 2 7 46 5" xfId="9762"/>
    <cellStyle name="=C:\WINNT35\SYSTEM32\COMMAND.COM 2 7 47" xfId="9763"/>
    <cellStyle name="=C:\WINNT35\SYSTEM32\COMMAND.COM 2 7 47 2" xfId="9764"/>
    <cellStyle name="=C:\WINNT35\SYSTEM32\COMMAND.COM 2 7 47 3" xfId="9765"/>
    <cellStyle name="=C:\WINNT35\SYSTEM32\COMMAND.COM 2 7 47 4" xfId="9766"/>
    <cellStyle name="=C:\WINNT35\SYSTEM32\COMMAND.COM 2 7 47 5" xfId="9767"/>
    <cellStyle name="=C:\WINNT35\SYSTEM32\COMMAND.COM 2 7 48" xfId="9768"/>
    <cellStyle name="=C:\WINNT35\SYSTEM32\COMMAND.COM 2 7 48 2" xfId="9769"/>
    <cellStyle name="=C:\WINNT35\SYSTEM32\COMMAND.COM 2 7 48 3" xfId="9770"/>
    <cellStyle name="=C:\WINNT35\SYSTEM32\COMMAND.COM 2 7 48 4" xfId="9771"/>
    <cellStyle name="=C:\WINNT35\SYSTEM32\COMMAND.COM 2 7 48 5" xfId="9772"/>
    <cellStyle name="=C:\WINNT35\SYSTEM32\COMMAND.COM 2 7 49" xfId="9773"/>
    <cellStyle name="=C:\WINNT35\SYSTEM32\COMMAND.COM 2 7 49 2" xfId="9774"/>
    <cellStyle name="=C:\WINNT35\SYSTEM32\COMMAND.COM 2 7 49 3" xfId="9775"/>
    <cellStyle name="=C:\WINNT35\SYSTEM32\COMMAND.COM 2 7 49 4" xfId="9776"/>
    <cellStyle name="=C:\WINNT35\SYSTEM32\COMMAND.COM 2 7 49 5" xfId="9777"/>
    <cellStyle name="=C:\WINNT35\SYSTEM32\COMMAND.COM 2 7 5" xfId="9778"/>
    <cellStyle name="=C:\WINNT35\SYSTEM32\COMMAND.COM 2 7 5 2" xfId="9779"/>
    <cellStyle name="=C:\WINNT35\SYSTEM32\COMMAND.COM 2 7 5 3" xfId="9780"/>
    <cellStyle name="=C:\WINNT35\SYSTEM32\COMMAND.COM 2 7 5 4" xfId="9781"/>
    <cellStyle name="=C:\WINNT35\SYSTEM32\COMMAND.COM 2 7 5 5" xfId="9782"/>
    <cellStyle name="=C:\WINNT35\SYSTEM32\COMMAND.COM 2 7 50" xfId="9783"/>
    <cellStyle name="=C:\WINNT35\SYSTEM32\COMMAND.COM 2 7 50 2" xfId="9784"/>
    <cellStyle name="=C:\WINNT35\SYSTEM32\COMMAND.COM 2 7 50 3" xfId="9785"/>
    <cellStyle name="=C:\WINNT35\SYSTEM32\COMMAND.COM 2 7 50 4" xfId="9786"/>
    <cellStyle name="=C:\WINNT35\SYSTEM32\COMMAND.COM 2 7 50 5" xfId="9787"/>
    <cellStyle name="=C:\WINNT35\SYSTEM32\COMMAND.COM 2 7 51" xfId="9788"/>
    <cellStyle name="=C:\WINNT35\SYSTEM32\COMMAND.COM 2 7 51 2" xfId="9789"/>
    <cellStyle name="=C:\WINNT35\SYSTEM32\COMMAND.COM 2 7 51 3" xfId="9790"/>
    <cellStyle name="=C:\WINNT35\SYSTEM32\COMMAND.COM 2 7 51 4" xfId="9791"/>
    <cellStyle name="=C:\WINNT35\SYSTEM32\COMMAND.COM 2 7 51 5" xfId="9792"/>
    <cellStyle name="=C:\WINNT35\SYSTEM32\COMMAND.COM 2 7 52" xfId="9793"/>
    <cellStyle name="=C:\WINNT35\SYSTEM32\COMMAND.COM 2 7 52 2" xfId="9794"/>
    <cellStyle name="=C:\WINNT35\SYSTEM32\COMMAND.COM 2 7 52 3" xfId="9795"/>
    <cellStyle name="=C:\WINNT35\SYSTEM32\COMMAND.COM 2 7 52 4" xfId="9796"/>
    <cellStyle name="=C:\WINNT35\SYSTEM32\COMMAND.COM 2 7 52 5" xfId="9797"/>
    <cellStyle name="=C:\WINNT35\SYSTEM32\COMMAND.COM 2 7 53" xfId="9798"/>
    <cellStyle name="=C:\WINNT35\SYSTEM32\COMMAND.COM 2 7 53 2" xfId="9799"/>
    <cellStyle name="=C:\WINNT35\SYSTEM32\COMMAND.COM 2 7 53 3" xfId="9800"/>
    <cellStyle name="=C:\WINNT35\SYSTEM32\COMMAND.COM 2 7 53 4" xfId="9801"/>
    <cellStyle name="=C:\WINNT35\SYSTEM32\COMMAND.COM 2 7 53 5" xfId="9802"/>
    <cellStyle name="=C:\WINNT35\SYSTEM32\COMMAND.COM 2 7 54" xfId="9803"/>
    <cellStyle name="=C:\WINNT35\SYSTEM32\COMMAND.COM 2 7 55" xfId="9804"/>
    <cellStyle name="=C:\WINNT35\SYSTEM32\COMMAND.COM 2 7 56" xfId="9805"/>
    <cellStyle name="=C:\WINNT35\SYSTEM32\COMMAND.COM 2 7 57" xfId="9806"/>
    <cellStyle name="=C:\WINNT35\SYSTEM32\COMMAND.COM 2 7 58" xfId="9807"/>
    <cellStyle name="=C:\WINNT35\SYSTEM32\COMMAND.COM 2 7 6" xfId="9808"/>
    <cellStyle name="=C:\WINNT35\SYSTEM32\COMMAND.COM 2 7 6 2" xfId="9809"/>
    <cellStyle name="=C:\WINNT35\SYSTEM32\COMMAND.COM 2 7 6 3" xfId="9810"/>
    <cellStyle name="=C:\WINNT35\SYSTEM32\COMMAND.COM 2 7 6 4" xfId="9811"/>
    <cellStyle name="=C:\WINNT35\SYSTEM32\COMMAND.COM 2 7 6 5" xfId="9812"/>
    <cellStyle name="=C:\WINNT35\SYSTEM32\COMMAND.COM 2 7 7" xfId="9813"/>
    <cellStyle name="=C:\WINNT35\SYSTEM32\COMMAND.COM 2 7 7 2" xfId="9814"/>
    <cellStyle name="=C:\WINNT35\SYSTEM32\COMMAND.COM 2 7 7 3" xfId="9815"/>
    <cellStyle name="=C:\WINNT35\SYSTEM32\COMMAND.COM 2 7 7 4" xfId="9816"/>
    <cellStyle name="=C:\WINNT35\SYSTEM32\COMMAND.COM 2 7 7 5" xfId="9817"/>
    <cellStyle name="=C:\WINNT35\SYSTEM32\COMMAND.COM 2 7 8" xfId="9818"/>
    <cellStyle name="=C:\WINNT35\SYSTEM32\COMMAND.COM 2 7 8 2" xfId="9819"/>
    <cellStyle name="=C:\WINNT35\SYSTEM32\COMMAND.COM 2 7 8 3" xfId="9820"/>
    <cellStyle name="=C:\WINNT35\SYSTEM32\COMMAND.COM 2 7 8 4" xfId="9821"/>
    <cellStyle name="=C:\WINNT35\SYSTEM32\COMMAND.COM 2 7 8 5" xfId="9822"/>
    <cellStyle name="=C:\WINNT35\SYSTEM32\COMMAND.COM 2 7 9" xfId="9823"/>
    <cellStyle name="=C:\WINNT35\SYSTEM32\COMMAND.COM 2 7 9 2" xfId="9824"/>
    <cellStyle name="=C:\WINNT35\SYSTEM32\COMMAND.COM 2 7 9 3" xfId="9825"/>
    <cellStyle name="=C:\WINNT35\SYSTEM32\COMMAND.COM 2 7 9 4" xfId="9826"/>
    <cellStyle name="=C:\WINNT35\SYSTEM32\COMMAND.COM 2 7 9 5" xfId="9827"/>
    <cellStyle name="=C:\WINNT35\SYSTEM32\COMMAND.COM 2 8" xfId="9828"/>
    <cellStyle name="=C:\WINNT35\SYSTEM32\COMMAND.COM 2 8 2" xfId="9829"/>
    <cellStyle name="=C:\WINNT35\SYSTEM32\COMMAND.COM 2 8 3" xfId="9830"/>
    <cellStyle name="=C:\WINNT35\SYSTEM32\COMMAND.COM 2 8 4" xfId="9831"/>
    <cellStyle name="=C:\WINNT35\SYSTEM32\COMMAND.COM 2 8 5" xfId="9832"/>
    <cellStyle name="=C:\WINNT35\SYSTEM32\COMMAND.COM 2 8 6" xfId="9833"/>
    <cellStyle name="=C:\WINNT35\SYSTEM32\COMMAND.COM 2 80" xfId="9834"/>
    <cellStyle name="=C:\WINNT35\SYSTEM32\COMMAND.COM 2 9" xfId="9835"/>
    <cellStyle name="=C:\WINNT35\SYSTEM32\COMMAND.COM 2 9 2" xfId="9836"/>
    <cellStyle name="=C:\WINNT35\SYSTEM32\COMMAND.COM 2 9 3" xfId="9837"/>
    <cellStyle name="=C:\WINNT35\SYSTEM32\COMMAND.COM 2 9 4" xfId="9838"/>
    <cellStyle name="=C:\WINNT35\SYSTEM32\COMMAND.COM 2 9 5" xfId="9839"/>
    <cellStyle name="=C:\WINNT35\SYSTEM32\COMMAND.COM 2 9 6" xfId="9840"/>
    <cellStyle name="=C:\WINNT35\SYSTEM32\COMMAND.COM 20" xfId="9841"/>
    <cellStyle name="=C:\WINNT35\SYSTEM32\COMMAND.COM 20 10" xfId="9842"/>
    <cellStyle name="=C:\WINNT35\SYSTEM32\COMMAND.COM 20 10 2" xfId="9843"/>
    <cellStyle name="=C:\WINNT35\SYSTEM32\COMMAND.COM 20 10 3" xfId="9844"/>
    <cellStyle name="=C:\WINNT35\SYSTEM32\COMMAND.COM 20 10 4" xfId="9845"/>
    <cellStyle name="=C:\WINNT35\SYSTEM32\COMMAND.COM 20 10 5" xfId="9846"/>
    <cellStyle name="=C:\WINNT35\SYSTEM32\COMMAND.COM 20 11" xfId="9847"/>
    <cellStyle name="=C:\WINNT35\SYSTEM32\COMMAND.COM 20 11 2" xfId="9848"/>
    <cellStyle name="=C:\WINNT35\SYSTEM32\COMMAND.COM 20 11 3" xfId="9849"/>
    <cellStyle name="=C:\WINNT35\SYSTEM32\COMMAND.COM 20 11 4" xfId="9850"/>
    <cellStyle name="=C:\WINNT35\SYSTEM32\COMMAND.COM 20 11 5" xfId="9851"/>
    <cellStyle name="=C:\WINNT35\SYSTEM32\COMMAND.COM 20 12" xfId="9852"/>
    <cellStyle name="=C:\WINNT35\SYSTEM32\COMMAND.COM 20 12 2" xfId="9853"/>
    <cellStyle name="=C:\WINNT35\SYSTEM32\COMMAND.COM 20 12 3" xfId="9854"/>
    <cellStyle name="=C:\WINNT35\SYSTEM32\COMMAND.COM 20 12 4" xfId="9855"/>
    <cellStyle name="=C:\WINNT35\SYSTEM32\COMMAND.COM 20 12 5" xfId="9856"/>
    <cellStyle name="=C:\WINNT35\SYSTEM32\COMMAND.COM 20 13" xfId="9857"/>
    <cellStyle name="=C:\WINNT35\SYSTEM32\COMMAND.COM 20 13 2" xfId="9858"/>
    <cellStyle name="=C:\WINNT35\SYSTEM32\COMMAND.COM 20 13 3" xfId="9859"/>
    <cellStyle name="=C:\WINNT35\SYSTEM32\COMMAND.COM 20 13 4" xfId="9860"/>
    <cellStyle name="=C:\WINNT35\SYSTEM32\COMMAND.COM 20 13 5" xfId="9861"/>
    <cellStyle name="=C:\WINNT35\SYSTEM32\COMMAND.COM 20 14" xfId="9862"/>
    <cellStyle name="=C:\WINNT35\SYSTEM32\COMMAND.COM 20 14 2" xfId="9863"/>
    <cellStyle name="=C:\WINNT35\SYSTEM32\COMMAND.COM 20 14 3" xfId="9864"/>
    <cellStyle name="=C:\WINNT35\SYSTEM32\COMMAND.COM 20 14 4" xfId="9865"/>
    <cellStyle name="=C:\WINNT35\SYSTEM32\COMMAND.COM 20 14 5" xfId="9866"/>
    <cellStyle name="=C:\WINNT35\SYSTEM32\COMMAND.COM 20 15" xfId="9867"/>
    <cellStyle name="=C:\WINNT35\SYSTEM32\COMMAND.COM 20 15 2" xfId="9868"/>
    <cellStyle name="=C:\WINNT35\SYSTEM32\COMMAND.COM 20 15 3" xfId="9869"/>
    <cellStyle name="=C:\WINNT35\SYSTEM32\COMMAND.COM 20 15 4" xfId="9870"/>
    <cellStyle name="=C:\WINNT35\SYSTEM32\COMMAND.COM 20 15 5" xfId="9871"/>
    <cellStyle name="=C:\WINNT35\SYSTEM32\COMMAND.COM 20 16" xfId="9872"/>
    <cellStyle name="=C:\WINNT35\SYSTEM32\COMMAND.COM 20 16 2" xfId="9873"/>
    <cellStyle name="=C:\WINNT35\SYSTEM32\COMMAND.COM 20 16 3" xfId="9874"/>
    <cellStyle name="=C:\WINNT35\SYSTEM32\COMMAND.COM 20 16 4" xfId="9875"/>
    <cellStyle name="=C:\WINNT35\SYSTEM32\COMMAND.COM 20 16 5" xfId="9876"/>
    <cellStyle name="=C:\WINNT35\SYSTEM32\COMMAND.COM 20 17" xfId="9877"/>
    <cellStyle name="=C:\WINNT35\SYSTEM32\COMMAND.COM 20 17 2" xfId="9878"/>
    <cellStyle name="=C:\WINNT35\SYSTEM32\COMMAND.COM 20 17 3" xfId="9879"/>
    <cellStyle name="=C:\WINNT35\SYSTEM32\COMMAND.COM 20 17 4" xfId="9880"/>
    <cellStyle name="=C:\WINNT35\SYSTEM32\COMMAND.COM 20 17 5" xfId="9881"/>
    <cellStyle name="=C:\WINNT35\SYSTEM32\COMMAND.COM 20 18" xfId="9882"/>
    <cellStyle name="=C:\WINNT35\SYSTEM32\COMMAND.COM 20 18 2" xfId="9883"/>
    <cellStyle name="=C:\WINNT35\SYSTEM32\COMMAND.COM 20 18 3" xfId="9884"/>
    <cellStyle name="=C:\WINNT35\SYSTEM32\COMMAND.COM 20 18 4" xfId="9885"/>
    <cellStyle name="=C:\WINNT35\SYSTEM32\COMMAND.COM 20 18 5" xfId="9886"/>
    <cellStyle name="=C:\WINNT35\SYSTEM32\COMMAND.COM 20 19" xfId="9887"/>
    <cellStyle name="=C:\WINNT35\SYSTEM32\COMMAND.COM 20 19 2" xfId="9888"/>
    <cellStyle name="=C:\WINNT35\SYSTEM32\COMMAND.COM 20 19 3" xfId="9889"/>
    <cellStyle name="=C:\WINNT35\SYSTEM32\COMMAND.COM 20 19 4" xfId="9890"/>
    <cellStyle name="=C:\WINNT35\SYSTEM32\COMMAND.COM 20 19 5" xfId="9891"/>
    <cellStyle name="=C:\WINNT35\SYSTEM32\COMMAND.COM 20 2" xfId="9892"/>
    <cellStyle name="=C:\WINNT35\SYSTEM32\COMMAND.COM 20 2 2" xfId="9893"/>
    <cellStyle name="=C:\WINNT35\SYSTEM32\COMMAND.COM 20 2 3" xfId="9894"/>
    <cellStyle name="=C:\WINNT35\SYSTEM32\COMMAND.COM 20 2 4" xfId="9895"/>
    <cellStyle name="=C:\WINNT35\SYSTEM32\COMMAND.COM 20 2 5" xfId="9896"/>
    <cellStyle name="=C:\WINNT35\SYSTEM32\COMMAND.COM 20 20" xfId="9897"/>
    <cellStyle name="=C:\WINNT35\SYSTEM32\COMMAND.COM 20 20 2" xfId="9898"/>
    <cellStyle name="=C:\WINNT35\SYSTEM32\COMMAND.COM 20 20 3" xfId="9899"/>
    <cellStyle name="=C:\WINNT35\SYSTEM32\COMMAND.COM 20 20 4" xfId="9900"/>
    <cellStyle name="=C:\WINNT35\SYSTEM32\COMMAND.COM 20 20 5" xfId="9901"/>
    <cellStyle name="=C:\WINNT35\SYSTEM32\COMMAND.COM 20 21" xfId="9902"/>
    <cellStyle name="=C:\WINNT35\SYSTEM32\COMMAND.COM 20 21 2" xfId="9903"/>
    <cellStyle name="=C:\WINNT35\SYSTEM32\COMMAND.COM 20 21 3" xfId="9904"/>
    <cellStyle name="=C:\WINNT35\SYSTEM32\COMMAND.COM 20 21 4" xfId="9905"/>
    <cellStyle name="=C:\WINNT35\SYSTEM32\COMMAND.COM 20 21 5" xfId="9906"/>
    <cellStyle name="=C:\WINNT35\SYSTEM32\COMMAND.COM 20 22" xfId="9907"/>
    <cellStyle name="=C:\WINNT35\SYSTEM32\COMMAND.COM 20 22 2" xfId="9908"/>
    <cellStyle name="=C:\WINNT35\SYSTEM32\COMMAND.COM 20 22 3" xfId="9909"/>
    <cellStyle name="=C:\WINNT35\SYSTEM32\COMMAND.COM 20 22 4" xfId="9910"/>
    <cellStyle name="=C:\WINNT35\SYSTEM32\COMMAND.COM 20 22 5" xfId="9911"/>
    <cellStyle name="=C:\WINNT35\SYSTEM32\COMMAND.COM 20 23" xfId="9912"/>
    <cellStyle name="=C:\WINNT35\SYSTEM32\COMMAND.COM 20 23 2" xfId="9913"/>
    <cellStyle name="=C:\WINNT35\SYSTEM32\COMMAND.COM 20 23 3" xfId="9914"/>
    <cellStyle name="=C:\WINNT35\SYSTEM32\COMMAND.COM 20 23 4" xfId="9915"/>
    <cellStyle name="=C:\WINNT35\SYSTEM32\COMMAND.COM 20 23 5" xfId="9916"/>
    <cellStyle name="=C:\WINNT35\SYSTEM32\COMMAND.COM 20 24" xfId="9917"/>
    <cellStyle name="=C:\WINNT35\SYSTEM32\COMMAND.COM 20 24 2" xfId="9918"/>
    <cellStyle name="=C:\WINNT35\SYSTEM32\COMMAND.COM 20 24 3" xfId="9919"/>
    <cellStyle name="=C:\WINNT35\SYSTEM32\COMMAND.COM 20 24 4" xfId="9920"/>
    <cellStyle name="=C:\WINNT35\SYSTEM32\COMMAND.COM 20 24 5" xfId="9921"/>
    <cellStyle name="=C:\WINNT35\SYSTEM32\COMMAND.COM 20 25" xfId="9922"/>
    <cellStyle name="=C:\WINNT35\SYSTEM32\COMMAND.COM 20 25 2" xfId="9923"/>
    <cellStyle name="=C:\WINNT35\SYSTEM32\COMMAND.COM 20 25 3" xfId="9924"/>
    <cellStyle name="=C:\WINNT35\SYSTEM32\COMMAND.COM 20 25 4" xfId="9925"/>
    <cellStyle name="=C:\WINNT35\SYSTEM32\COMMAND.COM 20 25 5" xfId="9926"/>
    <cellStyle name="=C:\WINNT35\SYSTEM32\COMMAND.COM 20 26" xfId="9927"/>
    <cellStyle name="=C:\WINNT35\SYSTEM32\COMMAND.COM 20 26 2" xfId="9928"/>
    <cellStyle name="=C:\WINNT35\SYSTEM32\COMMAND.COM 20 26 3" xfId="9929"/>
    <cellStyle name="=C:\WINNT35\SYSTEM32\COMMAND.COM 20 26 4" xfId="9930"/>
    <cellStyle name="=C:\WINNT35\SYSTEM32\COMMAND.COM 20 26 5" xfId="9931"/>
    <cellStyle name="=C:\WINNT35\SYSTEM32\COMMAND.COM 20 27" xfId="9932"/>
    <cellStyle name="=C:\WINNT35\SYSTEM32\COMMAND.COM 20 27 2" xfId="9933"/>
    <cellStyle name="=C:\WINNT35\SYSTEM32\COMMAND.COM 20 27 3" xfId="9934"/>
    <cellStyle name="=C:\WINNT35\SYSTEM32\COMMAND.COM 20 27 4" xfId="9935"/>
    <cellStyle name="=C:\WINNT35\SYSTEM32\COMMAND.COM 20 27 5" xfId="9936"/>
    <cellStyle name="=C:\WINNT35\SYSTEM32\COMMAND.COM 20 28" xfId="9937"/>
    <cellStyle name="=C:\WINNT35\SYSTEM32\COMMAND.COM 20 28 2" xfId="9938"/>
    <cellStyle name="=C:\WINNT35\SYSTEM32\COMMAND.COM 20 28 3" xfId="9939"/>
    <cellStyle name="=C:\WINNT35\SYSTEM32\COMMAND.COM 20 28 4" xfId="9940"/>
    <cellStyle name="=C:\WINNT35\SYSTEM32\COMMAND.COM 20 28 5" xfId="9941"/>
    <cellStyle name="=C:\WINNT35\SYSTEM32\COMMAND.COM 20 29" xfId="9942"/>
    <cellStyle name="=C:\WINNT35\SYSTEM32\COMMAND.COM 20 29 2" xfId="9943"/>
    <cellStyle name="=C:\WINNT35\SYSTEM32\COMMAND.COM 20 29 3" xfId="9944"/>
    <cellStyle name="=C:\WINNT35\SYSTEM32\COMMAND.COM 20 29 4" xfId="9945"/>
    <cellStyle name="=C:\WINNT35\SYSTEM32\COMMAND.COM 20 29 5" xfId="9946"/>
    <cellStyle name="=C:\WINNT35\SYSTEM32\COMMAND.COM 20 3" xfId="9947"/>
    <cellStyle name="=C:\WINNT35\SYSTEM32\COMMAND.COM 20 3 2" xfId="9948"/>
    <cellStyle name="=C:\WINNT35\SYSTEM32\COMMAND.COM 20 3 3" xfId="9949"/>
    <cellStyle name="=C:\WINNT35\SYSTEM32\COMMAND.COM 20 3 4" xfId="9950"/>
    <cellStyle name="=C:\WINNT35\SYSTEM32\COMMAND.COM 20 3 5" xfId="9951"/>
    <cellStyle name="=C:\WINNT35\SYSTEM32\COMMAND.COM 20 30" xfId="9952"/>
    <cellStyle name="=C:\WINNT35\SYSTEM32\COMMAND.COM 20 30 2" xfId="9953"/>
    <cellStyle name="=C:\WINNT35\SYSTEM32\COMMAND.COM 20 30 3" xfId="9954"/>
    <cellStyle name="=C:\WINNT35\SYSTEM32\COMMAND.COM 20 30 4" xfId="9955"/>
    <cellStyle name="=C:\WINNT35\SYSTEM32\COMMAND.COM 20 30 5" xfId="9956"/>
    <cellStyle name="=C:\WINNT35\SYSTEM32\COMMAND.COM 20 31" xfId="9957"/>
    <cellStyle name="=C:\WINNT35\SYSTEM32\COMMAND.COM 20 31 2" xfId="9958"/>
    <cellStyle name="=C:\WINNT35\SYSTEM32\COMMAND.COM 20 31 3" xfId="9959"/>
    <cellStyle name="=C:\WINNT35\SYSTEM32\COMMAND.COM 20 31 4" xfId="9960"/>
    <cellStyle name="=C:\WINNT35\SYSTEM32\COMMAND.COM 20 31 5" xfId="9961"/>
    <cellStyle name="=C:\WINNT35\SYSTEM32\COMMAND.COM 20 32" xfId="9962"/>
    <cellStyle name="=C:\WINNT35\SYSTEM32\COMMAND.COM 20 32 2" xfId="9963"/>
    <cellStyle name="=C:\WINNT35\SYSTEM32\COMMAND.COM 20 32 3" xfId="9964"/>
    <cellStyle name="=C:\WINNT35\SYSTEM32\COMMAND.COM 20 32 4" xfId="9965"/>
    <cellStyle name="=C:\WINNT35\SYSTEM32\COMMAND.COM 20 32 5" xfId="9966"/>
    <cellStyle name="=C:\WINNT35\SYSTEM32\COMMAND.COM 20 33" xfId="9967"/>
    <cellStyle name="=C:\WINNT35\SYSTEM32\COMMAND.COM 20 33 2" xfId="9968"/>
    <cellStyle name="=C:\WINNT35\SYSTEM32\COMMAND.COM 20 33 3" xfId="9969"/>
    <cellStyle name="=C:\WINNT35\SYSTEM32\COMMAND.COM 20 33 4" xfId="9970"/>
    <cellStyle name="=C:\WINNT35\SYSTEM32\COMMAND.COM 20 33 5" xfId="9971"/>
    <cellStyle name="=C:\WINNT35\SYSTEM32\COMMAND.COM 20 34" xfId="9972"/>
    <cellStyle name="=C:\WINNT35\SYSTEM32\COMMAND.COM 20 34 2" xfId="9973"/>
    <cellStyle name="=C:\WINNT35\SYSTEM32\COMMAND.COM 20 34 3" xfId="9974"/>
    <cellStyle name="=C:\WINNT35\SYSTEM32\COMMAND.COM 20 34 4" xfId="9975"/>
    <cellStyle name="=C:\WINNT35\SYSTEM32\COMMAND.COM 20 34 5" xfId="9976"/>
    <cellStyle name="=C:\WINNT35\SYSTEM32\COMMAND.COM 20 35" xfId="9977"/>
    <cellStyle name="=C:\WINNT35\SYSTEM32\COMMAND.COM 20 35 2" xfId="9978"/>
    <cellStyle name="=C:\WINNT35\SYSTEM32\COMMAND.COM 20 35 3" xfId="9979"/>
    <cellStyle name="=C:\WINNT35\SYSTEM32\COMMAND.COM 20 35 4" xfId="9980"/>
    <cellStyle name="=C:\WINNT35\SYSTEM32\COMMAND.COM 20 35 5" xfId="9981"/>
    <cellStyle name="=C:\WINNT35\SYSTEM32\COMMAND.COM 20 36" xfId="9982"/>
    <cellStyle name="=C:\WINNT35\SYSTEM32\COMMAND.COM 20 36 2" xfId="9983"/>
    <cellStyle name="=C:\WINNT35\SYSTEM32\COMMAND.COM 20 36 3" xfId="9984"/>
    <cellStyle name="=C:\WINNT35\SYSTEM32\COMMAND.COM 20 36 4" xfId="9985"/>
    <cellStyle name="=C:\WINNT35\SYSTEM32\COMMAND.COM 20 36 5" xfId="9986"/>
    <cellStyle name="=C:\WINNT35\SYSTEM32\COMMAND.COM 20 37" xfId="9987"/>
    <cellStyle name="=C:\WINNT35\SYSTEM32\COMMAND.COM 20 37 2" xfId="9988"/>
    <cellStyle name="=C:\WINNT35\SYSTEM32\COMMAND.COM 20 37 3" xfId="9989"/>
    <cellStyle name="=C:\WINNT35\SYSTEM32\COMMAND.COM 20 37 4" xfId="9990"/>
    <cellStyle name="=C:\WINNT35\SYSTEM32\COMMAND.COM 20 37 5" xfId="9991"/>
    <cellStyle name="=C:\WINNT35\SYSTEM32\COMMAND.COM 20 38" xfId="9992"/>
    <cellStyle name="=C:\WINNT35\SYSTEM32\COMMAND.COM 20 38 2" xfId="9993"/>
    <cellStyle name="=C:\WINNT35\SYSTEM32\COMMAND.COM 20 38 3" xfId="9994"/>
    <cellStyle name="=C:\WINNT35\SYSTEM32\COMMAND.COM 20 38 4" xfId="9995"/>
    <cellStyle name="=C:\WINNT35\SYSTEM32\COMMAND.COM 20 38 5" xfId="9996"/>
    <cellStyle name="=C:\WINNT35\SYSTEM32\COMMAND.COM 20 39" xfId="9997"/>
    <cellStyle name="=C:\WINNT35\SYSTEM32\COMMAND.COM 20 39 2" xfId="9998"/>
    <cellStyle name="=C:\WINNT35\SYSTEM32\COMMAND.COM 20 39 3" xfId="9999"/>
    <cellStyle name="=C:\WINNT35\SYSTEM32\COMMAND.COM 20 39 4" xfId="10000"/>
    <cellStyle name="=C:\WINNT35\SYSTEM32\COMMAND.COM 20 39 5" xfId="10001"/>
    <cellStyle name="=C:\WINNT35\SYSTEM32\COMMAND.COM 20 4" xfId="10002"/>
    <cellStyle name="=C:\WINNT35\SYSTEM32\COMMAND.COM 20 4 2" xfId="10003"/>
    <cellStyle name="=C:\WINNT35\SYSTEM32\COMMAND.COM 20 4 3" xfId="10004"/>
    <cellStyle name="=C:\WINNT35\SYSTEM32\COMMAND.COM 20 4 4" xfId="10005"/>
    <cellStyle name="=C:\WINNT35\SYSTEM32\COMMAND.COM 20 4 5" xfId="10006"/>
    <cellStyle name="=C:\WINNT35\SYSTEM32\COMMAND.COM 20 40" xfId="10007"/>
    <cellStyle name="=C:\WINNT35\SYSTEM32\COMMAND.COM 20 40 2" xfId="10008"/>
    <cellStyle name="=C:\WINNT35\SYSTEM32\COMMAND.COM 20 40 3" xfId="10009"/>
    <cellStyle name="=C:\WINNT35\SYSTEM32\COMMAND.COM 20 40 4" xfId="10010"/>
    <cellStyle name="=C:\WINNT35\SYSTEM32\COMMAND.COM 20 40 5" xfId="10011"/>
    <cellStyle name="=C:\WINNT35\SYSTEM32\COMMAND.COM 20 41" xfId="10012"/>
    <cellStyle name="=C:\WINNT35\SYSTEM32\COMMAND.COM 20 41 2" xfId="10013"/>
    <cellStyle name="=C:\WINNT35\SYSTEM32\COMMAND.COM 20 41 3" xfId="10014"/>
    <cellStyle name="=C:\WINNT35\SYSTEM32\COMMAND.COM 20 41 4" xfId="10015"/>
    <cellStyle name="=C:\WINNT35\SYSTEM32\COMMAND.COM 20 41 5" xfId="10016"/>
    <cellStyle name="=C:\WINNT35\SYSTEM32\COMMAND.COM 20 42" xfId="10017"/>
    <cellStyle name="=C:\WINNT35\SYSTEM32\COMMAND.COM 20 42 2" xfId="10018"/>
    <cellStyle name="=C:\WINNT35\SYSTEM32\COMMAND.COM 20 42 3" xfId="10019"/>
    <cellStyle name="=C:\WINNT35\SYSTEM32\COMMAND.COM 20 42 4" xfId="10020"/>
    <cellStyle name="=C:\WINNT35\SYSTEM32\COMMAND.COM 20 42 5" xfId="10021"/>
    <cellStyle name="=C:\WINNT35\SYSTEM32\COMMAND.COM 20 43" xfId="10022"/>
    <cellStyle name="=C:\WINNT35\SYSTEM32\COMMAND.COM 20 43 2" xfId="10023"/>
    <cellStyle name="=C:\WINNT35\SYSTEM32\COMMAND.COM 20 43 3" xfId="10024"/>
    <cellStyle name="=C:\WINNT35\SYSTEM32\COMMAND.COM 20 43 4" xfId="10025"/>
    <cellStyle name="=C:\WINNT35\SYSTEM32\COMMAND.COM 20 43 5" xfId="10026"/>
    <cellStyle name="=C:\WINNT35\SYSTEM32\COMMAND.COM 20 44" xfId="10027"/>
    <cellStyle name="=C:\WINNT35\SYSTEM32\COMMAND.COM 20 44 2" xfId="10028"/>
    <cellStyle name="=C:\WINNT35\SYSTEM32\COMMAND.COM 20 44 3" xfId="10029"/>
    <cellStyle name="=C:\WINNT35\SYSTEM32\COMMAND.COM 20 44 4" xfId="10030"/>
    <cellStyle name="=C:\WINNT35\SYSTEM32\COMMAND.COM 20 44 5" xfId="10031"/>
    <cellStyle name="=C:\WINNT35\SYSTEM32\COMMAND.COM 20 45" xfId="10032"/>
    <cellStyle name="=C:\WINNT35\SYSTEM32\COMMAND.COM 20 45 2" xfId="10033"/>
    <cellStyle name="=C:\WINNT35\SYSTEM32\COMMAND.COM 20 45 3" xfId="10034"/>
    <cellStyle name="=C:\WINNT35\SYSTEM32\COMMAND.COM 20 45 4" xfId="10035"/>
    <cellStyle name="=C:\WINNT35\SYSTEM32\COMMAND.COM 20 45 5" xfId="10036"/>
    <cellStyle name="=C:\WINNT35\SYSTEM32\COMMAND.COM 20 46" xfId="10037"/>
    <cellStyle name="=C:\WINNT35\SYSTEM32\COMMAND.COM 20 46 2" xfId="10038"/>
    <cellStyle name="=C:\WINNT35\SYSTEM32\COMMAND.COM 20 46 3" xfId="10039"/>
    <cellStyle name="=C:\WINNT35\SYSTEM32\COMMAND.COM 20 46 4" xfId="10040"/>
    <cellStyle name="=C:\WINNT35\SYSTEM32\COMMAND.COM 20 46 5" xfId="10041"/>
    <cellStyle name="=C:\WINNT35\SYSTEM32\COMMAND.COM 20 47" xfId="10042"/>
    <cellStyle name="=C:\WINNT35\SYSTEM32\COMMAND.COM 20 47 2" xfId="10043"/>
    <cellStyle name="=C:\WINNT35\SYSTEM32\COMMAND.COM 20 47 3" xfId="10044"/>
    <cellStyle name="=C:\WINNT35\SYSTEM32\COMMAND.COM 20 47 4" xfId="10045"/>
    <cellStyle name="=C:\WINNT35\SYSTEM32\COMMAND.COM 20 47 5" xfId="10046"/>
    <cellStyle name="=C:\WINNT35\SYSTEM32\COMMAND.COM 20 48" xfId="10047"/>
    <cellStyle name="=C:\WINNT35\SYSTEM32\COMMAND.COM 20 48 2" xfId="10048"/>
    <cellStyle name="=C:\WINNT35\SYSTEM32\COMMAND.COM 20 48 3" xfId="10049"/>
    <cellStyle name="=C:\WINNT35\SYSTEM32\COMMAND.COM 20 48 4" xfId="10050"/>
    <cellStyle name="=C:\WINNT35\SYSTEM32\COMMAND.COM 20 48 5" xfId="10051"/>
    <cellStyle name="=C:\WINNT35\SYSTEM32\COMMAND.COM 20 49" xfId="10052"/>
    <cellStyle name="=C:\WINNT35\SYSTEM32\COMMAND.COM 20 49 2" xfId="10053"/>
    <cellStyle name="=C:\WINNT35\SYSTEM32\COMMAND.COM 20 49 3" xfId="10054"/>
    <cellStyle name="=C:\WINNT35\SYSTEM32\COMMAND.COM 20 49 4" xfId="10055"/>
    <cellStyle name="=C:\WINNT35\SYSTEM32\COMMAND.COM 20 49 5" xfId="10056"/>
    <cellStyle name="=C:\WINNT35\SYSTEM32\COMMAND.COM 20 5" xfId="10057"/>
    <cellStyle name="=C:\WINNT35\SYSTEM32\COMMAND.COM 20 5 2" xfId="10058"/>
    <cellStyle name="=C:\WINNT35\SYSTEM32\COMMAND.COM 20 5 3" xfId="10059"/>
    <cellStyle name="=C:\WINNT35\SYSTEM32\COMMAND.COM 20 5 4" xfId="10060"/>
    <cellStyle name="=C:\WINNT35\SYSTEM32\COMMAND.COM 20 5 5" xfId="10061"/>
    <cellStyle name="=C:\WINNT35\SYSTEM32\COMMAND.COM 20 50" xfId="10062"/>
    <cellStyle name="=C:\WINNT35\SYSTEM32\COMMAND.COM 20 50 2" xfId="10063"/>
    <cellStyle name="=C:\WINNT35\SYSTEM32\COMMAND.COM 20 50 3" xfId="10064"/>
    <cellStyle name="=C:\WINNT35\SYSTEM32\COMMAND.COM 20 50 4" xfId="10065"/>
    <cellStyle name="=C:\WINNT35\SYSTEM32\COMMAND.COM 20 50 5" xfId="10066"/>
    <cellStyle name="=C:\WINNT35\SYSTEM32\COMMAND.COM 20 51" xfId="10067"/>
    <cellStyle name="=C:\WINNT35\SYSTEM32\COMMAND.COM 20 51 2" xfId="10068"/>
    <cellStyle name="=C:\WINNT35\SYSTEM32\COMMAND.COM 20 51 3" xfId="10069"/>
    <cellStyle name="=C:\WINNT35\SYSTEM32\COMMAND.COM 20 51 4" xfId="10070"/>
    <cellStyle name="=C:\WINNT35\SYSTEM32\COMMAND.COM 20 51 5" xfId="10071"/>
    <cellStyle name="=C:\WINNT35\SYSTEM32\COMMAND.COM 20 52" xfId="10072"/>
    <cellStyle name="=C:\WINNT35\SYSTEM32\COMMAND.COM 20 52 2" xfId="10073"/>
    <cellStyle name="=C:\WINNT35\SYSTEM32\COMMAND.COM 20 52 3" xfId="10074"/>
    <cellStyle name="=C:\WINNT35\SYSTEM32\COMMAND.COM 20 52 4" xfId="10075"/>
    <cellStyle name="=C:\WINNT35\SYSTEM32\COMMAND.COM 20 52 5" xfId="10076"/>
    <cellStyle name="=C:\WINNT35\SYSTEM32\COMMAND.COM 20 53" xfId="10077"/>
    <cellStyle name="=C:\WINNT35\SYSTEM32\COMMAND.COM 20 53 2" xfId="10078"/>
    <cellStyle name="=C:\WINNT35\SYSTEM32\COMMAND.COM 20 53 3" xfId="10079"/>
    <cellStyle name="=C:\WINNT35\SYSTEM32\COMMAND.COM 20 53 4" xfId="10080"/>
    <cellStyle name="=C:\WINNT35\SYSTEM32\COMMAND.COM 20 53 5" xfId="10081"/>
    <cellStyle name="=C:\WINNT35\SYSTEM32\COMMAND.COM 20 54" xfId="10082"/>
    <cellStyle name="=C:\WINNT35\SYSTEM32\COMMAND.COM 20 55" xfId="10083"/>
    <cellStyle name="=C:\WINNT35\SYSTEM32\COMMAND.COM 20 56" xfId="10084"/>
    <cellStyle name="=C:\WINNT35\SYSTEM32\COMMAND.COM 20 57" xfId="10085"/>
    <cellStyle name="=C:\WINNT35\SYSTEM32\COMMAND.COM 20 58" xfId="10086"/>
    <cellStyle name="=C:\WINNT35\SYSTEM32\COMMAND.COM 20 6" xfId="10087"/>
    <cellStyle name="=C:\WINNT35\SYSTEM32\COMMAND.COM 20 6 2" xfId="10088"/>
    <cellStyle name="=C:\WINNT35\SYSTEM32\COMMAND.COM 20 6 3" xfId="10089"/>
    <cellStyle name="=C:\WINNT35\SYSTEM32\COMMAND.COM 20 6 4" xfId="10090"/>
    <cellStyle name="=C:\WINNT35\SYSTEM32\COMMAND.COM 20 6 5" xfId="10091"/>
    <cellStyle name="=C:\WINNT35\SYSTEM32\COMMAND.COM 20 7" xfId="10092"/>
    <cellStyle name="=C:\WINNT35\SYSTEM32\COMMAND.COM 20 7 2" xfId="10093"/>
    <cellStyle name="=C:\WINNT35\SYSTEM32\COMMAND.COM 20 7 3" xfId="10094"/>
    <cellStyle name="=C:\WINNT35\SYSTEM32\COMMAND.COM 20 7 4" xfId="10095"/>
    <cellStyle name="=C:\WINNT35\SYSTEM32\COMMAND.COM 20 7 5" xfId="10096"/>
    <cellStyle name="=C:\WINNT35\SYSTEM32\COMMAND.COM 20 8" xfId="10097"/>
    <cellStyle name="=C:\WINNT35\SYSTEM32\COMMAND.COM 20 8 2" xfId="10098"/>
    <cellStyle name="=C:\WINNT35\SYSTEM32\COMMAND.COM 20 8 3" xfId="10099"/>
    <cellStyle name="=C:\WINNT35\SYSTEM32\COMMAND.COM 20 8 4" xfId="10100"/>
    <cellStyle name="=C:\WINNT35\SYSTEM32\COMMAND.COM 20 8 5" xfId="10101"/>
    <cellStyle name="=C:\WINNT35\SYSTEM32\COMMAND.COM 20 9" xfId="10102"/>
    <cellStyle name="=C:\WINNT35\SYSTEM32\COMMAND.COM 20 9 2" xfId="10103"/>
    <cellStyle name="=C:\WINNT35\SYSTEM32\COMMAND.COM 20 9 3" xfId="10104"/>
    <cellStyle name="=C:\WINNT35\SYSTEM32\COMMAND.COM 20 9 4" xfId="10105"/>
    <cellStyle name="=C:\WINNT35\SYSTEM32\COMMAND.COM 20 9 5" xfId="10106"/>
    <cellStyle name="=C:\WINNT35\SYSTEM32\COMMAND.COM 21" xfId="10107"/>
    <cellStyle name="=C:\WINNT35\SYSTEM32\COMMAND.COM 21 10" xfId="10108"/>
    <cellStyle name="=C:\WINNT35\SYSTEM32\COMMAND.COM 21 10 2" xfId="10109"/>
    <cellStyle name="=C:\WINNT35\SYSTEM32\COMMAND.COM 21 10 3" xfId="10110"/>
    <cellStyle name="=C:\WINNT35\SYSTEM32\COMMAND.COM 21 10 4" xfId="10111"/>
    <cellStyle name="=C:\WINNT35\SYSTEM32\COMMAND.COM 21 10 5" xfId="10112"/>
    <cellStyle name="=C:\WINNT35\SYSTEM32\COMMAND.COM 21 11" xfId="10113"/>
    <cellStyle name="=C:\WINNT35\SYSTEM32\COMMAND.COM 21 11 2" xfId="10114"/>
    <cellStyle name="=C:\WINNT35\SYSTEM32\COMMAND.COM 21 11 3" xfId="10115"/>
    <cellStyle name="=C:\WINNT35\SYSTEM32\COMMAND.COM 21 11 4" xfId="10116"/>
    <cellStyle name="=C:\WINNT35\SYSTEM32\COMMAND.COM 21 11 5" xfId="10117"/>
    <cellStyle name="=C:\WINNT35\SYSTEM32\COMMAND.COM 21 12" xfId="10118"/>
    <cellStyle name="=C:\WINNT35\SYSTEM32\COMMAND.COM 21 12 2" xfId="10119"/>
    <cellStyle name="=C:\WINNT35\SYSTEM32\COMMAND.COM 21 12 3" xfId="10120"/>
    <cellStyle name="=C:\WINNT35\SYSTEM32\COMMAND.COM 21 12 4" xfId="10121"/>
    <cellStyle name="=C:\WINNT35\SYSTEM32\COMMAND.COM 21 12 5" xfId="10122"/>
    <cellStyle name="=C:\WINNT35\SYSTEM32\COMMAND.COM 21 13" xfId="10123"/>
    <cellStyle name="=C:\WINNT35\SYSTEM32\COMMAND.COM 21 13 2" xfId="10124"/>
    <cellStyle name="=C:\WINNT35\SYSTEM32\COMMAND.COM 21 13 3" xfId="10125"/>
    <cellStyle name="=C:\WINNT35\SYSTEM32\COMMAND.COM 21 13 4" xfId="10126"/>
    <cellStyle name="=C:\WINNT35\SYSTEM32\COMMAND.COM 21 13 5" xfId="10127"/>
    <cellStyle name="=C:\WINNT35\SYSTEM32\COMMAND.COM 21 14" xfId="10128"/>
    <cellStyle name="=C:\WINNT35\SYSTEM32\COMMAND.COM 21 14 2" xfId="10129"/>
    <cellStyle name="=C:\WINNT35\SYSTEM32\COMMAND.COM 21 14 3" xfId="10130"/>
    <cellStyle name="=C:\WINNT35\SYSTEM32\COMMAND.COM 21 14 4" xfId="10131"/>
    <cellStyle name="=C:\WINNT35\SYSTEM32\COMMAND.COM 21 14 5" xfId="10132"/>
    <cellStyle name="=C:\WINNT35\SYSTEM32\COMMAND.COM 21 15" xfId="10133"/>
    <cellStyle name="=C:\WINNT35\SYSTEM32\COMMAND.COM 21 15 2" xfId="10134"/>
    <cellStyle name="=C:\WINNT35\SYSTEM32\COMMAND.COM 21 15 3" xfId="10135"/>
    <cellStyle name="=C:\WINNT35\SYSTEM32\COMMAND.COM 21 15 4" xfId="10136"/>
    <cellStyle name="=C:\WINNT35\SYSTEM32\COMMAND.COM 21 15 5" xfId="10137"/>
    <cellStyle name="=C:\WINNT35\SYSTEM32\COMMAND.COM 21 16" xfId="10138"/>
    <cellStyle name="=C:\WINNT35\SYSTEM32\COMMAND.COM 21 16 2" xfId="10139"/>
    <cellStyle name="=C:\WINNT35\SYSTEM32\COMMAND.COM 21 16 3" xfId="10140"/>
    <cellStyle name="=C:\WINNT35\SYSTEM32\COMMAND.COM 21 16 4" xfId="10141"/>
    <cellStyle name="=C:\WINNT35\SYSTEM32\COMMAND.COM 21 16 5" xfId="10142"/>
    <cellStyle name="=C:\WINNT35\SYSTEM32\COMMAND.COM 21 17" xfId="10143"/>
    <cellStyle name="=C:\WINNT35\SYSTEM32\COMMAND.COM 21 17 2" xfId="10144"/>
    <cellStyle name="=C:\WINNT35\SYSTEM32\COMMAND.COM 21 17 3" xfId="10145"/>
    <cellStyle name="=C:\WINNT35\SYSTEM32\COMMAND.COM 21 17 4" xfId="10146"/>
    <cellStyle name="=C:\WINNT35\SYSTEM32\COMMAND.COM 21 17 5" xfId="10147"/>
    <cellStyle name="=C:\WINNT35\SYSTEM32\COMMAND.COM 21 18" xfId="10148"/>
    <cellStyle name="=C:\WINNT35\SYSTEM32\COMMAND.COM 21 18 2" xfId="10149"/>
    <cellStyle name="=C:\WINNT35\SYSTEM32\COMMAND.COM 21 18 3" xfId="10150"/>
    <cellStyle name="=C:\WINNT35\SYSTEM32\COMMAND.COM 21 18 4" xfId="10151"/>
    <cellStyle name="=C:\WINNT35\SYSTEM32\COMMAND.COM 21 18 5" xfId="10152"/>
    <cellStyle name="=C:\WINNT35\SYSTEM32\COMMAND.COM 21 19" xfId="10153"/>
    <cellStyle name="=C:\WINNT35\SYSTEM32\COMMAND.COM 21 19 2" xfId="10154"/>
    <cellStyle name="=C:\WINNT35\SYSTEM32\COMMAND.COM 21 19 3" xfId="10155"/>
    <cellStyle name="=C:\WINNT35\SYSTEM32\COMMAND.COM 21 19 4" xfId="10156"/>
    <cellStyle name="=C:\WINNT35\SYSTEM32\COMMAND.COM 21 19 5" xfId="10157"/>
    <cellStyle name="=C:\WINNT35\SYSTEM32\COMMAND.COM 21 2" xfId="10158"/>
    <cellStyle name="=C:\WINNT35\SYSTEM32\COMMAND.COM 21 2 2" xfId="10159"/>
    <cellStyle name="=C:\WINNT35\SYSTEM32\COMMAND.COM 21 2 3" xfId="10160"/>
    <cellStyle name="=C:\WINNT35\SYSTEM32\COMMAND.COM 21 2 4" xfId="10161"/>
    <cellStyle name="=C:\WINNT35\SYSTEM32\COMMAND.COM 21 2 5" xfId="10162"/>
    <cellStyle name="=C:\WINNT35\SYSTEM32\COMMAND.COM 21 20" xfId="10163"/>
    <cellStyle name="=C:\WINNT35\SYSTEM32\COMMAND.COM 21 20 2" xfId="10164"/>
    <cellStyle name="=C:\WINNT35\SYSTEM32\COMMAND.COM 21 20 3" xfId="10165"/>
    <cellStyle name="=C:\WINNT35\SYSTEM32\COMMAND.COM 21 20 4" xfId="10166"/>
    <cellStyle name="=C:\WINNT35\SYSTEM32\COMMAND.COM 21 20 5" xfId="10167"/>
    <cellStyle name="=C:\WINNT35\SYSTEM32\COMMAND.COM 21 21" xfId="10168"/>
    <cellStyle name="=C:\WINNT35\SYSTEM32\COMMAND.COM 21 21 2" xfId="10169"/>
    <cellStyle name="=C:\WINNT35\SYSTEM32\COMMAND.COM 21 21 3" xfId="10170"/>
    <cellStyle name="=C:\WINNT35\SYSTEM32\COMMAND.COM 21 21 4" xfId="10171"/>
    <cellStyle name="=C:\WINNT35\SYSTEM32\COMMAND.COM 21 21 5" xfId="10172"/>
    <cellStyle name="=C:\WINNT35\SYSTEM32\COMMAND.COM 21 22" xfId="10173"/>
    <cellStyle name="=C:\WINNT35\SYSTEM32\COMMAND.COM 21 22 2" xfId="10174"/>
    <cellStyle name="=C:\WINNT35\SYSTEM32\COMMAND.COM 21 22 3" xfId="10175"/>
    <cellStyle name="=C:\WINNT35\SYSTEM32\COMMAND.COM 21 22 4" xfId="10176"/>
    <cellStyle name="=C:\WINNT35\SYSTEM32\COMMAND.COM 21 22 5" xfId="10177"/>
    <cellStyle name="=C:\WINNT35\SYSTEM32\COMMAND.COM 21 23" xfId="10178"/>
    <cellStyle name="=C:\WINNT35\SYSTEM32\COMMAND.COM 21 23 2" xfId="10179"/>
    <cellStyle name="=C:\WINNT35\SYSTEM32\COMMAND.COM 21 23 3" xfId="10180"/>
    <cellStyle name="=C:\WINNT35\SYSTEM32\COMMAND.COM 21 23 4" xfId="10181"/>
    <cellStyle name="=C:\WINNT35\SYSTEM32\COMMAND.COM 21 23 5" xfId="10182"/>
    <cellStyle name="=C:\WINNT35\SYSTEM32\COMMAND.COM 21 24" xfId="10183"/>
    <cellStyle name="=C:\WINNT35\SYSTEM32\COMMAND.COM 21 24 2" xfId="10184"/>
    <cellStyle name="=C:\WINNT35\SYSTEM32\COMMAND.COM 21 24 3" xfId="10185"/>
    <cellStyle name="=C:\WINNT35\SYSTEM32\COMMAND.COM 21 24 4" xfId="10186"/>
    <cellStyle name="=C:\WINNT35\SYSTEM32\COMMAND.COM 21 24 5" xfId="10187"/>
    <cellStyle name="=C:\WINNT35\SYSTEM32\COMMAND.COM 21 25" xfId="10188"/>
    <cellStyle name="=C:\WINNT35\SYSTEM32\COMMAND.COM 21 25 2" xfId="10189"/>
    <cellStyle name="=C:\WINNT35\SYSTEM32\COMMAND.COM 21 25 3" xfId="10190"/>
    <cellStyle name="=C:\WINNT35\SYSTEM32\COMMAND.COM 21 25 4" xfId="10191"/>
    <cellStyle name="=C:\WINNT35\SYSTEM32\COMMAND.COM 21 25 5" xfId="10192"/>
    <cellStyle name="=C:\WINNT35\SYSTEM32\COMMAND.COM 21 26" xfId="10193"/>
    <cellStyle name="=C:\WINNT35\SYSTEM32\COMMAND.COM 21 26 2" xfId="10194"/>
    <cellStyle name="=C:\WINNT35\SYSTEM32\COMMAND.COM 21 26 3" xfId="10195"/>
    <cellStyle name="=C:\WINNT35\SYSTEM32\COMMAND.COM 21 26 4" xfId="10196"/>
    <cellStyle name="=C:\WINNT35\SYSTEM32\COMMAND.COM 21 26 5" xfId="10197"/>
    <cellStyle name="=C:\WINNT35\SYSTEM32\COMMAND.COM 21 27" xfId="10198"/>
    <cellStyle name="=C:\WINNT35\SYSTEM32\COMMAND.COM 21 27 2" xfId="10199"/>
    <cellStyle name="=C:\WINNT35\SYSTEM32\COMMAND.COM 21 27 3" xfId="10200"/>
    <cellStyle name="=C:\WINNT35\SYSTEM32\COMMAND.COM 21 27 4" xfId="10201"/>
    <cellStyle name="=C:\WINNT35\SYSTEM32\COMMAND.COM 21 27 5" xfId="10202"/>
    <cellStyle name="=C:\WINNT35\SYSTEM32\COMMAND.COM 21 28" xfId="10203"/>
    <cellStyle name="=C:\WINNT35\SYSTEM32\COMMAND.COM 21 28 2" xfId="10204"/>
    <cellStyle name="=C:\WINNT35\SYSTEM32\COMMAND.COM 21 28 3" xfId="10205"/>
    <cellStyle name="=C:\WINNT35\SYSTEM32\COMMAND.COM 21 28 4" xfId="10206"/>
    <cellStyle name="=C:\WINNT35\SYSTEM32\COMMAND.COM 21 28 5" xfId="10207"/>
    <cellStyle name="=C:\WINNT35\SYSTEM32\COMMAND.COM 21 29" xfId="10208"/>
    <cellStyle name="=C:\WINNT35\SYSTEM32\COMMAND.COM 21 29 2" xfId="10209"/>
    <cellStyle name="=C:\WINNT35\SYSTEM32\COMMAND.COM 21 29 3" xfId="10210"/>
    <cellStyle name="=C:\WINNT35\SYSTEM32\COMMAND.COM 21 29 4" xfId="10211"/>
    <cellStyle name="=C:\WINNT35\SYSTEM32\COMMAND.COM 21 29 5" xfId="10212"/>
    <cellStyle name="=C:\WINNT35\SYSTEM32\COMMAND.COM 21 3" xfId="10213"/>
    <cellStyle name="=C:\WINNT35\SYSTEM32\COMMAND.COM 21 3 2" xfId="10214"/>
    <cellStyle name="=C:\WINNT35\SYSTEM32\COMMAND.COM 21 3 3" xfId="10215"/>
    <cellStyle name="=C:\WINNT35\SYSTEM32\COMMAND.COM 21 3 4" xfId="10216"/>
    <cellStyle name="=C:\WINNT35\SYSTEM32\COMMAND.COM 21 3 5" xfId="10217"/>
    <cellStyle name="=C:\WINNT35\SYSTEM32\COMMAND.COM 21 30" xfId="10218"/>
    <cellStyle name="=C:\WINNT35\SYSTEM32\COMMAND.COM 21 30 2" xfId="10219"/>
    <cellStyle name="=C:\WINNT35\SYSTEM32\COMMAND.COM 21 30 3" xfId="10220"/>
    <cellStyle name="=C:\WINNT35\SYSTEM32\COMMAND.COM 21 30 4" xfId="10221"/>
    <cellStyle name="=C:\WINNT35\SYSTEM32\COMMAND.COM 21 30 5" xfId="10222"/>
    <cellStyle name="=C:\WINNT35\SYSTEM32\COMMAND.COM 21 31" xfId="10223"/>
    <cellStyle name="=C:\WINNT35\SYSTEM32\COMMAND.COM 21 31 2" xfId="10224"/>
    <cellStyle name="=C:\WINNT35\SYSTEM32\COMMAND.COM 21 31 3" xfId="10225"/>
    <cellStyle name="=C:\WINNT35\SYSTEM32\COMMAND.COM 21 31 4" xfId="10226"/>
    <cellStyle name="=C:\WINNT35\SYSTEM32\COMMAND.COM 21 31 5" xfId="10227"/>
    <cellStyle name="=C:\WINNT35\SYSTEM32\COMMAND.COM 21 32" xfId="10228"/>
    <cellStyle name="=C:\WINNT35\SYSTEM32\COMMAND.COM 21 32 2" xfId="10229"/>
    <cellStyle name="=C:\WINNT35\SYSTEM32\COMMAND.COM 21 32 3" xfId="10230"/>
    <cellStyle name="=C:\WINNT35\SYSTEM32\COMMAND.COM 21 32 4" xfId="10231"/>
    <cellStyle name="=C:\WINNT35\SYSTEM32\COMMAND.COM 21 32 5" xfId="10232"/>
    <cellStyle name="=C:\WINNT35\SYSTEM32\COMMAND.COM 21 33" xfId="10233"/>
    <cellStyle name="=C:\WINNT35\SYSTEM32\COMMAND.COM 21 33 2" xfId="10234"/>
    <cellStyle name="=C:\WINNT35\SYSTEM32\COMMAND.COM 21 33 3" xfId="10235"/>
    <cellStyle name="=C:\WINNT35\SYSTEM32\COMMAND.COM 21 33 4" xfId="10236"/>
    <cellStyle name="=C:\WINNT35\SYSTEM32\COMMAND.COM 21 33 5" xfId="10237"/>
    <cellStyle name="=C:\WINNT35\SYSTEM32\COMMAND.COM 21 34" xfId="10238"/>
    <cellStyle name="=C:\WINNT35\SYSTEM32\COMMAND.COM 21 34 2" xfId="10239"/>
    <cellStyle name="=C:\WINNT35\SYSTEM32\COMMAND.COM 21 34 3" xfId="10240"/>
    <cellStyle name="=C:\WINNT35\SYSTEM32\COMMAND.COM 21 34 4" xfId="10241"/>
    <cellStyle name="=C:\WINNT35\SYSTEM32\COMMAND.COM 21 34 5" xfId="10242"/>
    <cellStyle name="=C:\WINNT35\SYSTEM32\COMMAND.COM 21 35" xfId="10243"/>
    <cellStyle name="=C:\WINNT35\SYSTEM32\COMMAND.COM 21 35 2" xfId="10244"/>
    <cellStyle name="=C:\WINNT35\SYSTEM32\COMMAND.COM 21 35 3" xfId="10245"/>
    <cellStyle name="=C:\WINNT35\SYSTEM32\COMMAND.COM 21 35 4" xfId="10246"/>
    <cellStyle name="=C:\WINNT35\SYSTEM32\COMMAND.COM 21 35 5" xfId="10247"/>
    <cellStyle name="=C:\WINNT35\SYSTEM32\COMMAND.COM 21 36" xfId="10248"/>
    <cellStyle name="=C:\WINNT35\SYSTEM32\COMMAND.COM 21 36 2" xfId="10249"/>
    <cellStyle name="=C:\WINNT35\SYSTEM32\COMMAND.COM 21 36 3" xfId="10250"/>
    <cellStyle name="=C:\WINNT35\SYSTEM32\COMMAND.COM 21 36 4" xfId="10251"/>
    <cellStyle name="=C:\WINNT35\SYSTEM32\COMMAND.COM 21 36 5" xfId="10252"/>
    <cellStyle name="=C:\WINNT35\SYSTEM32\COMMAND.COM 21 37" xfId="10253"/>
    <cellStyle name="=C:\WINNT35\SYSTEM32\COMMAND.COM 21 37 2" xfId="10254"/>
    <cellStyle name="=C:\WINNT35\SYSTEM32\COMMAND.COM 21 37 3" xfId="10255"/>
    <cellStyle name="=C:\WINNT35\SYSTEM32\COMMAND.COM 21 37 4" xfId="10256"/>
    <cellStyle name="=C:\WINNT35\SYSTEM32\COMMAND.COM 21 37 5" xfId="10257"/>
    <cellStyle name="=C:\WINNT35\SYSTEM32\COMMAND.COM 21 38" xfId="10258"/>
    <cellStyle name="=C:\WINNT35\SYSTEM32\COMMAND.COM 21 38 2" xfId="10259"/>
    <cellStyle name="=C:\WINNT35\SYSTEM32\COMMAND.COM 21 38 3" xfId="10260"/>
    <cellStyle name="=C:\WINNT35\SYSTEM32\COMMAND.COM 21 38 4" xfId="10261"/>
    <cellStyle name="=C:\WINNT35\SYSTEM32\COMMAND.COM 21 38 5" xfId="10262"/>
    <cellStyle name="=C:\WINNT35\SYSTEM32\COMMAND.COM 21 39" xfId="10263"/>
    <cellStyle name="=C:\WINNT35\SYSTEM32\COMMAND.COM 21 39 2" xfId="10264"/>
    <cellStyle name="=C:\WINNT35\SYSTEM32\COMMAND.COM 21 39 3" xfId="10265"/>
    <cellStyle name="=C:\WINNT35\SYSTEM32\COMMAND.COM 21 39 4" xfId="10266"/>
    <cellStyle name="=C:\WINNT35\SYSTEM32\COMMAND.COM 21 39 5" xfId="10267"/>
    <cellStyle name="=C:\WINNT35\SYSTEM32\COMMAND.COM 21 4" xfId="10268"/>
    <cellStyle name="=C:\WINNT35\SYSTEM32\COMMAND.COM 21 4 2" xfId="10269"/>
    <cellStyle name="=C:\WINNT35\SYSTEM32\COMMAND.COM 21 4 3" xfId="10270"/>
    <cellStyle name="=C:\WINNT35\SYSTEM32\COMMAND.COM 21 4 4" xfId="10271"/>
    <cellStyle name="=C:\WINNT35\SYSTEM32\COMMAND.COM 21 4 5" xfId="10272"/>
    <cellStyle name="=C:\WINNT35\SYSTEM32\COMMAND.COM 21 40" xfId="10273"/>
    <cellStyle name="=C:\WINNT35\SYSTEM32\COMMAND.COM 21 40 2" xfId="10274"/>
    <cellStyle name="=C:\WINNT35\SYSTEM32\COMMAND.COM 21 40 3" xfId="10275"/>
    <cellStyle name="=C:\WINNT35\SYSTEM32\COMMAND.COM 21 40 4" xfId="10276"/>
    <cellStyle name="=C:\WINNT35\SYSTEM32\COMMAND.COM 21 40 5" xfId="10277"/>
    <cellStyle name="=C:\WINNT35\SYSTEM32\COMMAND.COM 21 41" xfId="10278"/>
    <cellStyle name="=C:\WINNT35\SYSTEM32\COMMAND.COM 21 41 2" xfId="10279"/>
    <cellStyle name="=C:\WINNT35\SYSTEM32\COMMAND.COM 21 41 3" xfId="10280"/>
    <cellStyle name="=C:\WINNT35\SYSTEM32\COMMAND.COM 21 41 4" xfId="10281"/>
    <cellStyle name="=C:\WINNT35\SYSTEM32\COMMAND.COM 21 41 5" xfId="10282"/>
    <cellStyle name="=C:\WINNT35\SYSTEM32\COMMAND.COM 21 42" xfId="10283"/>
    <cellStyle name="=C:\WINNT35\SYSTEM32\COMMAND.COM 21 42 2" xfId="10284"/>
    <cellStyle name="=C:\WINNT35\SYSTEM32\COMMAND.COM 21 42 3" xfId="10285"/>
    <cellStyle name="=C:\WINNT35\SYSTEM32\COMMAND.COM 21 42 4" xfId="10286"/>
    <cellStyle name="=C:\WINNT35\SYSTEM32\COMMAND.COM 21 42 5" xfId="10287"/>
    <cellStyle name="=C:\WINNT35\SYSTEM32\COMMAND.COM 21 43" xfId="10288"/>
    <cellStyle name="=C:\WINNT35\SYSTEM32\COMMAND.COM 21 43 2" xfId="10289"/>
    <cellStyle name="=C:\WINNT35\SYSTEM32\COMMAND.COM 21 43 3" xfId="10290"/>
    <cellStyle name="=C:\WINNT35\SYSTEM32\COMMAND.COM 21 43 4" xfId="10291"/>
    <cellStyle name="=C:\WINNT35\SYSTEM32\COMMAND.COM 21 43 5" xfId="10292"/>
    <cellStyle name="=C:\WINNT35\SYSTEM32\COMMAND.COM 21 44" xfId="10293"/>
    <cellStyle name="=C:\WINNT35\SYSTEM32\COMMAND.COM 21 44 2" xfId="10294"/>
    <cellStyle name="=C:\WINNT35\SYSTEM32\COMMAND.COM 21 44 3" xfId="10295"/>
    <cellStyle name="=C:\WINNT35\SYSTEM32\COMMAND.COM 21 44 4" xfId="10296"/>
    <cellStyle name="=C:\WINNT35\SYSTEM32\COMMAND.COM 21 44 5" xfId="10297"/>
    <cellStyle name="=C:\WINNT35\SYSTEM32\COMMAND.COM 21 45" xfId="10298"/>
    <cellStyle name="=C:\WINNT35\SYSTEM32\COMMAND.COM 21 45 2" xfId="10299"/>
    <cellStyle name="=C:\WINNT35\SYSTEM32\COMMAND.COM 21 45 3" xfId="10300"/>
    <cellStyle name="=C:\WINNT35\SYSTEM32\COMMAND.COM 21 45 4" xfId="10301"/>
    <cellStyle name="=C:\WINNT35\SYSTEM32\COMMAND.COM 21 45 5" xfId="10302"/>
    <cellStyle name="=C:\WINNT35\SYSTEM32\COMMAND.COM 21 46" xfId="10303"/>
    <cellStyle name="=C:\WINNT35\SYSTEM32\COMMAND.COM 21 46 2" xfId="10304"/>
    <cellStyle name="=C:\WINNT35\SYSTEM32\COMMAND.COM 21 46 3" xfId="10305"/>
    <cellStyle name="=C:\WINNT35\SYSTEM32\COMMAND.COM 21 46 4" xfId="10306"/>
    <cellStyle name="=C:\WINNT35\SYSTEM32\COMMAND.COM 21 46 5" xfId="10307"/>
    <cellStyle name="=C:\WINNT35\SYSTEM32\COMMAND.COM 21 47" xfId="10308"/>
    <cellStyle name="=C:\WINNT35\SYSTEM32\COMMAND.COM 21 47 2" xfId="10309"/>
    <cellStyle name="=C:\WINNT35\SYSTEM32\COMMAND.COM 21 47 3" xfId="10310"/>
    <cellStyle name="=C:\WINNT35\SYSTEM32\COMMAND.COM 21 47 4" xfId="10311"/>
    <cellStyle name="=C:\WINNT35\SYSTEM32\COMMAND.COM 21 47 5" xfId="10312"/>
    <cellStyle name="=C:\WINNT35\SYSTEM32\COMMAND.COM 21 48" xfId="10313"/>
    <cellStyle name="=C:\WINNT35\SYSTEM32\COMMAND.COM 21 48 2" xfId="10314"/>
    <cellStyle name="=C:\WINNT35\SYSTEM32\COMMAND.COM 21 48 3" xfId="10315"/>
    <cellStyle name="=C:\WINNT35\SYSTEM32\COMMAND.COM 21 48 4" xfId="10316"/>
    <cellStyle name="=C:\WINNT35\SYSTEM32\COMMAND.COM 21 48 5" xfId="10317"/>
    <cellStyle name="=C:\WINNT35\SYSTEM32\COMMAND.COM 21 49" xfId="10318"/>
    <cellStyle name="=C:\WINNT35\SYSTEM32\COMMAND.COM 21 49 2" xfId="10319"/>
    <cellStyle name="=C:\WINNT35\SYSTEM32\COMMAND.COM 21 49 3" xfId="10320"/>
    <cellStyle name="=C:\WINNT35\SYSTEM32\COMMAND.COM 21 49 4" xfId="10321"/>
    <cellStyle name="=C:\WINNT35\SYSTEM32\COMMAND.COM 21 49 5" xfId="10322"/>
    <cellStyle name="=C:\WINNT35\SYSTEM32\COMMAND.COM 21 5" xfId="10323"/>
    <cellStyle name="=C:\WINNT35\SYSTEM32\COMMAND.COM 21 5 2" xfId="10324"/>
    <cellStyle name="=C:\WINNT35\SYSTEM32\COMMAND.COM 21 5 3" xfId="10325"/>
    <cellStyle name="=C:\WINNT35\SYSTEM32\COMMAND.COM 21 5 4" xfId="10326"/>
    <cellStyle name="=C:\WINNT35\SYSTEM32\COMMAND.COM 21 5 5" xfId="10327"/>
    <cellStyle name="=C:\WINNT35\SYSTEM32\COMMAND.COM 21 50" xfId="10328"/>
    <cellStyle name="=C:\WINNT35\SYSTEM32\COMMAND.COM 21 50 2" xfId="10329"/>
    <cellStyle name="=C:\WINNT35\SYSTEM32\COMMAND.COM 21 50 3" xfId="10330"/>
    <cellStyle name="=C:\WINNT35\SYSTEM32\COMMAND.COM 21 50 4" xfId="10331"/>
    <cellStyle name="=C:\WINNT35\SYSTEM32\COMMAND.COM 21 50 5" xfId="10332"/>
    <cellStyle name="=C:\WINNT35\SYSTEM32\COMMAND.COM 21 51" xfId="10333"/>
    <cellStyle name="=C:\WINNT35\SYSTEM32\COMMAND.COM 21 51 2" xfId="10334"/>
    <cellStyle name="=C:\WINNT35\SYSTEM32\COMMAND.COM 21 51 3" xfId="10335"/>
    <cellStyle name="=C:\WINNT35\SYSTEM32\COMMAND.COM 21 51 4" xfId="10336"/>
    <cellStyle name="=C:\WINNT35\SYSTEM32\COMMAND.COM 21 51 5" xfId="10337"/>
    <cellStyle name="=C:\WINNT35\SYSTEM32\COMMAND.COM 21 52" xfId="10338"/>
    <cellStyle name="=C:\WINNT35\SYSTEM32\COMMAND.COM 21 52 2" xfId="10339"/>
    <cellStyle name="=C:\WINNT35\SYSTEM32\COMMAND.COM 21 52 3" xfId="10340"/>
    <cellStyle name="=C:\WINNT35\SYSTEM32\COMMAND.COM 21 52 4" xfId="10341"/>
    <cellStyle name="=C:\WINNT35\SYSTEM32\COMMAND.COM 21 52 5" xfId="10342"/>
    <cellStyle name="=C:\WINNT35\SYSTEM32\COMMAND.COM 21 53" xfId="10343"/>
    <cellStyle name="=C:\WINNT35\SYSTEM32\COMMAND.COM 21 53 2" xfId="10344"/>
    <cellStyle name="=C:\WINNT35\SYSTEM32\COMMAND.COM 21 53 3" xfId="10345"/>
    <cellStyle name="=C:\WINNT35\SYSTEM32\COMMAND.COM 21 53 4" xfId="10346"/>
    <cellStyle name="=C:\WINNT35\SYSTEM32\COMMAND.COM 21 53 5" xfId="10347"/>
    <cellStyle name="=C:\WINNT35\SYSTEM32\COMMAND.COM 21 54" xfId="10348"/>
    <cellStyle name="=C:\WINNT35\SYSTEM32\COMMAND.COM 21 55" xfId="10349"/>
    <cellStyle name="=C:\WINNT35\SYSTEM32\COMMAND.COM 21 56" xfId="10350"/>
    <cellStyle name="=C:\WINNT35\SYSTEM32\COMMAND.COM 21 57" xfId="10351"/>
    <cellStyle name="=C:\WINNT35\SYSTEM32\COMMAND.COM 21 58" xfId="10352"/>
    <cellStyle name="=C:\WINNT35\SYSTEM32\COMMAND.COM 21 6" xfId="10353"/>
    <cellStyle name="=C:\WINNT35\SYSTEM32\COMMAND.COM 21 6 2" xfId="10354"/>
    <cellStyle name="=C:\WINNT35\SYSTEM32\COMMAND.COM 21 6 3" xfId="10355"/>
    <cellStyle name="=C:\WINNT35\SYSTEM32\COMMAND.COM 21 6 4" xfId="10356"/>
    <cellStyle name="=C:\WINNT35\SYSTEM32\COMMAND.COM 21 6 5" xfId="10357"/>
    <cellStyle name="=C:\WINNT35\SYSTEM32\COMMAND.COM 21 7" xfId="10358"/>
    <cellStyle name="=C:\WINNT35\SYSTEM32\COMMAND.COM 21 7 2" xfId="10359"/>
    <cellStyle name="=C:\WINNT35\SYSTEM32\COMMAND.COM 21 7 3" xfId="10360"/>
    <cellStyle name="=C:\WINNT35\SYSTEM32\COMMAND.COM 21 7 4" xfId="10361"/>
    <cellStyle name="=C:\WINNT35\SYSTEM32\COMMAND.COM 21 7 5" xfId="10362"/>
    <cellStyle name="=C:\WINNT35\SYSTEM32\COMMAND.COM 21 8" xfId="10363"/>
    <cellStyle name="=C:\WINNT35\SYSTEM32\COMMAND.COM 21 8 2" xfId="10364"/>
    <cellStyle name="=C:\WINNT35\SYSTEM32\COMMAND.COM 21 8 3" xfId="10365"/>
    <cellStyle name="=C:\WINNT35\SYSTEM32\COMMAND.COM 21 8 4" xfId="10366"/>
    <cellStyle name="=C:\WINNT35\SYSTEM32\COMMAND.COM 21 8 5" xfId="10367"/>
    <cellStyle name="=C:\WINNT35\SYSTEM32\COMMAND.COM 21 9" xfId="10368"/>
    <cellStyle name="=C:\WINNT35\SYSTEM32\COMMAND.COM 21 9 2" xfId="10369"/>
    <cellStyle name="=C:\WINNT35\SYSTEM32\COMMAND.COM 21 9 3" xfId="10370"/>
    <cellStyle name="=C:\WINNT35\SYSTEM32\COMMAND.COM 21 9 4" xfId="10371"/>
    <cellStyle name="=C:\WINNT35\SYSTEM32\COMMAND.COM 21 9 5" xfId="10372"/>
    <cellStyle name="=C:\WINNT35\SYSTEM32\COMMAND.COM 22" xfId="10373"/>
    <cellStyle name="=C:\WINNT35\SYSTEM32\COMMAND.COM 22 10" xfId="10374"/>
    <cellStyle name="=C:\WINNT35\SYSTEM32\COMMAND.COM 22 10 2" xfId="10375"/>
    <cellStyle name="=C:\WINNT35\SYSTEM32\COMMAND.COM 22 10 3" xfId="10376"/>
    <cellStyle name="=C:\WINNT35\SYSTEM32\COMMAND.COM 22 10 4" xfId="10377"/>
    <cellStyle name="=C:\WINNT35\SYSTEM32\COMMAND.COM 22 10 5" xfId="10378"/>
    <cellStyle name="=C:\WINNT35\SYSTEM32\COMMAND.COM 22 11" xfId="10379"/>
    <cellStyle name="=C:\WINNT35\SYSTEM32\COMMAND.COM 22 11 2" xfId="10380"/>
    <cellStyle name="=C:\WINNT35\SYSTEM32\COMMAND.COM 22 11 3" xfId="10381"/>
    <cellStyle name="=C:\WINNT35\SYSTEM32\COMMAND.COM 22 11 4" xfId="10382"/>
    <cellStyle name="=C:\WINNT35\SYSTEM32\COMMAND.COM 22 11 5" xfId="10383"/>
    <cellStyle name="=C:\WINNT35\SYSTEM32\COMMAND.COM 22 12" xfId="10384"/>
    <cellStyle name="=C:\WINNT35\SYSTEM32\COMMAND.COM 22 12 2" xfId="10385"/>
    <cellStyle name="=C:\WINNT35\SYSTEM32\COMMAND.COM 22 12 3" xfId="10386"/>
    <cellStyle name="=C:\WINNT35\SYSTEM32\COMMAND.COM 22 12 4" xfId="10387"/>
    <cellStyle name="=C:\WINNT35\SYSTEM32\COMMAND.COM 22 12 5" xfId="10388"/>
    <cellStyle name="=C:\WINNT35\SYSTEM32\COMMAND.COM 22 13" xfId="10389"/>
    <cellStyle name="=C:\WINNT35\SYSTEM32\COMMAND.COM 22 13 2" xfId="10390"/>
    <cellStyle name="=C:\WINNT35\SYSTEM32\COMMAND.COM 22 13 3" xfId="10391"/>
    <cellStyle name="=C:\WINNT35\SYSTEM32\COMMAND.COM 22 13 4" xfId="10392"/>
    <cellStyle name="=C:\WINNT35\SYSTEM32\COMMAND.COM 22 13 5" xfId="10393"/>
    <cellStyle name="=C:\WINNT35\SYSTEM32\COMMAND.COM 22 14" xfId="10394"/>
    <cellStyle name="=C:\WINNT35\SYSTEM32\COMMAND.COM 22 14 2" xfId="10395"/>
    <cellStyle name="=C:\WINNT35\SYSTEM32\COMMAND.COM 22 14 3" xfId="10396"/>
    <cellStyle name="=C:\WINNT35\SYSTEM32\COMMAND.COM 22 14 4" xfId="10397"/>
    <cellStyle name="=C:\WINNT35\SYSTEM32\COMMAND.COM 22 14 5" xfId="10398"/>
    <cellStyle name="=C:\WINNT35\SYSTEM32\COMMAND.COM 22 15" xfId="10399"/>
    <cellStyle name="=C:\WINNT35\SYSTEM32\COMMAND.COM 22 15 2" xfId="10400"/>
    <cellStyle name="=C:\WINNT35\SYSTEM32\COMMAND.COM 22 15 3" xfId="10401"/>
    <cellStyle name="=C:\WINNT35\SYSTEM32\COMMAND.COM 22 15 4" xfId="10402"/>
    <cellStyle name="=C:\WINNT35\SYSTEM32\COMMAND.COM 22 15 5" xfId="10403"/>
    <cellStyle name="=C:\WINNT35\SYSTEM32\COMMAND.COM 22 16" xfId="10404"/>
    <cellStyle name="=C:\WINNT35\SYSTEM32\COMMAND.COM 22 16 2" xfId="10405"/>
    <cellStyle name="=C:\WINNT35\SYSTEM32\COMMAND.COM 22 16 3" xfId="10406"/>
    <cellStyle name="=C:\WINNT35\SYSTEM32\COMMAND.COM 22 16 4" xfId="10407"/>
    <cellStyle name="=C:\WINNT35\SYSTEM32\COMMAND.COM 22 16 5" xfId="10408"/>
    <cellStyle name="=C:\WINNT35\SYSTEM32\COMMAND.COM 22 17" xfId="10409"/>
    <cellStyle name="=C:\WINNT35\SYSTEM32\COMMAND.COM 22 17 2" xfId="10410"/>
    <cellStyle name="=C:\WINNT35\SYSTEM32\COMMAND.COM 22 17 3" xfId="10411"/>
    <cellStyle name="=C:\WINNT35\SYSTEM32\COMMAND.COM 22 17 4" xfId="10412"/>
    <cellStyle name="=C:\WINNT35\SYSTEM32\COMMAND.COM 22 17 5" xfId="10413"/>
    <cellStyle name="=C:\WINNT35\SYSTEM32\COMMAND.COM 22 18" xfId="10414"/>
    <cellStyle name="=C:\WINNT35\SYSTEM32\COMMAND.COM 22 18 2" xfId="10415"/>
    <cellStyle name="=C:\WINNT35\SYSTEM32\COMMAND.COM 22 18 3" xfId="10416"/>
    <cellStyle name="=C:\WINNT35\SYSTEM32\COMMAND.COM 22 18 4" xfId="10417"/>
    <cellStyle name="=C:\WINNT35\SYSTEM32\COMMAND.COM 22 18 5" xfId="10418"/>
    <cellStyle name="=C:\WINNT35\SYSTEM32\COMMAND.COM 22 19" xfId="10419"/>
    <cellStyle name="=C:\WINNT35\SYSTEM32\COMMAND.COM 22 19 2" xfId="10420"/>
    <cellStyle name="=C:\WINNT35\SYSTEM32\COMMAND.COM 22 19 3" xfId="10421"/>
    <cellStyle name="=C:\WINNT35\SYSTEM32\COMMAND.COM 22 19 4" xfId="10422"/>
    <cellStyle name="=C:\WINNT35\SYSTEM32\COMMAND.COM 22 19 5" xfId="10423"/>
    <cellStyle name="=C:\WINNT35\SYSTEM32\COMMAND.COM 22 2" xfId="10424"/>
    <cellStyle name="=C:\WINNT35\SYSTEM32\COMMAND.COM 22 2 2" xfId="10425"/>
    <cellStyle name="=C:\WINNT35\SYSTEM32\COMMAND.COM 22 2 3" xfId="10426"/>
    <cellStyle name="=C:\WINNT35\SYSTEM32\COMMAND.COM 22 2 4" xfId="10427"/>
    <cellStyle name="=C:\WINNT35\SYSTEM32\COMMAND.COM 22 2 5" xfId="10428"/>
    <cellStyle name="=C:\WINNT35\SYSTEM32\COMMAND.COM 22 20" xfId="10429"/>
    <cellStyle name="=C:\WINNT35\SYSTEM32\COMMAND.COM 22 20 2" xfId="10430"/>
    <cellStyle name="=C:\WINNT35\SYSTEM32\COMMAND.COM 22 20 3" xfId="10431"/>
    <cellStyle name="=C:\WINNT35\SYSTEM32\COMMAND.COM 22 20 4" xfId="10432"/>
    <cellStyle name="=C:\WINNT35\SYSTEM32\COMMAND.COM 22 20 5" xfId="10433"/>
    <cellStyle name="=C:\WINNT35\SYSTEM32\COMMAND.COM 22 21" xfId="10434"/>
    <cellStyle name="=C:\WINNT35\SYSTEM32\COMMAND.COM 22 21 2" xfId="10435"/>
    <cellStyle name="=C:\WINNT35\SYSTEM32\COMMAND.COM 22 21 3" xfId="10436"/>
    <cellStyle name="=C:\WINNT35\SYSTEM32\COMMAND.COM 22 21 4" xfId="10437"/>
    <cellStyle name="=C:\WINNT35\SYSTEM32\COMMAND.COM 22 21 5" xfId="10438"/>
    <cellStyle name="=C:\WINNT35\SYSTEM32\COMMAND.COM 22 22" xfId="10439"/>
    <cellStyle name="=C:\WINNT35\SYSTEM32\COMMAND.COM 22 22 2" xfId="10440"/>
    <cellStyle name="=C:\WINNT35\SYSTEM32\COMMAND.COM 22 22 3" xfId="10441"/>
    <cellStyle name="=C:\WINNT35\SYSTEM32\COMMAND.COM 22 22 4" xfId="10442"/>
    <cellStyle name="=C:\WINNT35\SYSTEM32\COMMAND.COM 22 22 5" xfId="10443"/>
    <cellStyle name="=C:\WINNT35\SYSTEM32\COMMAND.COM 22 23" xfId="10444"/>
    <cellStyle name="=C:\WINNT35\SYSTEM32\COMMAND.COM 22 23 2" xfId="10445"/>
    <cellStyle name="=C:\WINNT35\SYSTEM32\COMMAND.COM 22 23 3" xfId="10446"/>
    <cellStyle name="=C:\WINNT35\SYSTEM32\COMMAND.COM 22 23 4" xfId="10447"/>
    <cellStyle name="=C:\WINNT35\SYSTEM32\COMMAND.COM 22 23 5" xfId="10448"/>
    <cellStyle name="=C:\WINNT35\SYSTEM32\COMMAND.COM 22 24" xfId="10449"/>
    <cellStyle name="=C:\WINNT35\SYSTEM32\COMMAND.COM 22 24 2" xfId="10450"/>
    <cellStyle name="=C:\WINNT35\SYSTEM32\COMMAND.COM 22 24 3" xfId="10451"/>
    <cellStyle name="=C:\WINNT35\SYSTEM32\COMMAND.COM 22 24 4" xfId="10452"/>
    <cellStyle name="=C:\WINNT35\SYSTEM32\COMMAND.COM 22 24 5" xfId="10453"/>
    <cellStyle name="=C:\WINNT35\SYSTEM32\COMMAND.COM 22 25" xfId="10454"/>
    <cellStyle name="=C:\WINNT35\SYSTEM32\COMMAND.COM 22 25 2" xfId="10455"/>
    <cellStyle name="=C:\WINNT35\SYSTEM32\COMMAND.COM 22 25 3" xfId="10456"/>
    <cellStyle name="=C:\WINNT35\SYSTEM32\COMMAND.COM 22 25 4" xfId="10457"/>
    <cellStyle name="=C:\WINNT35\SYSTEM32\COMMAND.COM 22 25 5" xfId="10458"/>
    <cellStyle name="=C:\WINNT35\SYSTEM32\COMMAND.COM 22 26" xfId="10459"/>
    <cellStyle name="=C:\WINNT35\SYSTEM32\COMMAND.COM 22 26 2" xfId="10460"/>
    <cellStyle name="=C:\WINNT35\SYSTEM32\COMMAND.COM 22 26 3" xfId="10461"/>
    <cellStyle name="=C:\WINNT35\SYSTEM32\COMMAND.COM 22 26 4" xfId="10462"/>
    <cellStyle name="=C:\WINNT35\SYSTEM32\COMMAND.COM 22 26 5" xfId="10463"/>
    <cellStyle name="=C:\WINNT35\SYSTEM32\COMMAND.COM 22 27" xfId="10464"/>
    <cellStyle name="=C:\WINNT35\SYSTEM32\COMMAND.COM 22 27 2" xfId="10465"/>
    <cellStyle name="=C:\WINNT35\SYSTEM32\COMMAND.COM 22 27 3" xfId="10466"/>
    <cellStyle name="=C:\WINNT35\SYSTEM32\COMMAND.COM 22 27 4" xfId="10467"/>
    <cellStyle name="=C:\WINNT35\SYSTEM32\COMMAND.COM 22 27 5" xfId="10468"/>
    <cellStyle name="=C:\WINNT35\SYSTEM32\COMMAND.COM 22 28" xfId="10469"/>
    <cellStyle name="=C:\WINNT35\SYSTEM32\COMMAND.COM 22 28 2" xfId="10470"/>
    <cellStyle name="=C:\WINNT35\SYSTEM32\COMMAND.COM 22 28 3" xfId="10471"/>
    <cellStyle name="=C:\WINNT35\SYSTEM32\COMMAND.COM 22 28 4" xfId="10472"/>
    <cellStyle name="=C:\WINNT35\SYSTEM32\COMMAND.COM 22 28 5" xfId="10473"/>
    <cellStyle name="=C:\WINNT35\SYSTEM32\COMMAND.COM 22 29" xfId="10474"/>
    <cellStyle name="=C:\WINNT35\SYSTEM32\COMMAND.COM 22 29 2" xfId="10475"/>
    <cellStyle name="=C:\WINNT35\SYSTEM32\COMMAND.COM 22 29 3" xfId="10476"/>
    <cellStyle name="=C:\WINNT35\SYSTEM32\COMMAND.COM 22 29 4" xfId="10477"/>
    <cellStyle name="=C:\WINNT35\SYSTEM32\COMMAND.COM 22 29 5" xfId="10478"/>
    <cellStyle name="=C:\WINNT35\SYSTEM32\COMMAND.COM 22 3" xfId="10479"/>
    <cellStyle name="=C:\WINNT35\SYSTEM32\COMMAND.COM 22 3 2" xfId="10480"/>
    <cellStyle name="=C:\WINNT35\SYSTEM32\COMMAND.COM 22 3 3" xfId="10481"/>
    <cellStyle name="=C:\WINNT35\SYSTEM32\COMMAND.COM 22 3 4" xfId="10482"/>
    <cellStyle name="=C:\WINNT35\SYSTEM32\COMMAND.COM 22 3 5" xfId="10483"/>
    <cellStyle name="=C:\WINNT35\SYSTEM32\COMMAND.COM 22 30" xfId="10484"/>
    <cellStyle name="=C:\WINNT35\SYSTEM32\COMMAND.COM 22 30 2" xfId="10485"/>
    <cellStyle name="=C:\WINNT35\SYSTEM32\COMMAND.COM 22 30 3" xfId="10486"/>
    <cellStyle name="=C:\WINNT35\SYSTEM32\COMMAND.COM 22 30 4" xfId="10487"/>
    <cellStyle name="=C:\WINNT35\SYSTEM32\COMMAND.COM 22 30 5" xfId="10488"/>
    <cellStyle name="=C:\WINNT35\SYSTEM32\COMMAND.COM 22 31" xfId="10489"/>
    <cellStyle name="=C:\WINNT35\SYSTEM32\COMMAND.COM 22 31 2" xfId="10490"/>
    <cellStyle name="=C:\WINNT35\SYSTEM32\COMMAND.COM 22 31 3" xfId="10491"/>
    <cellStyle name="=C:\WINNT35\SYSTEM32\COMMAND.COM 22 31 4" xfId="10492"/>
    <cellStyle name="=C:\WINNT35\SYSTEM32\COMMAND.COM 22 31 5" xfId="10493"/>
    <cellStyle name="=C:\WINNT35\SYSTEM32\COMMAND.COM 22 32" xfId="10494"/>
    <cellStyle name="=C:\WINNT35\SYSTEM32\COMMAND.COM 22 32 2" xfId="10495"/>
    <cellStyle name="=C:\WINNT35\SYSTEM32\COMMAND.COM 22 32 3" xfId="10496"/>
    <cellStyle name="=C:\WINNT35\SYSTEM32\COMMAND.COM 22 32 4" xfId="10497"/>
    <cellStyle name="=C:\WINNT35\SYSTEM32\COMMAND.COM 22 32 5" xfId="10498"/>
    <cellStyle name="=C:\WINNT35\SYSTEM32\COMMAND.COM 22 33" xfId="10499"/>
    <cellStyle name="=C:\WINNT35\SYSTEM32\COMMAND.COM 22 33 2" xfId="10500"/>
    <cellStyle name="=C:\WINNT35\SYSTEM32\COMMAND.COM 22 33 3" xfId="10501"/>
    <cellStyle name="=C:\WINNT35\SYSTEM32\COMMAND.COM 22 33 4" xfId="10502"/>
    <cellStyle name="=C:\WINNT35\SYSTEM32\COMMAND.COM 22 33 5" xfId="10503"/>
    <cellStyle name="=C:\WINNT35\SYSTEM32\COMMAND.COM 22 34" xfId="10504"/>
    <cellStyle name="=C:\WINNT35\SYSTEM32\COMMAND.COM 22 34 2" xfId="10505"/>
    <cellStyle name="=C:\WINNT35\SYSTEM32\COMMAND.COM 22 34 3" xfId="10506"/>
    <cellStyle name="=C:\WINNT35\SYSTEM32\COMMAND.COM 22 34 4" xfId="10507"/>
    <cellStyle name="=C:\WINNT35\SYSTEM32\COMMAND.COM 22 34 5" xfId="10508"/>
    <cellStyle name="=C:\WINNT35\SYSTEM32\COMMAND.COM 22 35" xfId="10509"/>
    <cellStyle name="=C:\WINNT35\SYSTEM32\COMMAND.COM 22 35 2" xfId="10510"/>
    <cellStyle name="=C:\WINNT35\SYSTEM32\COMMAND.COM 22 35 3" xfId="10511"/>
    <cellStyle name="=C:\WINNT35\SYSTEM32\COMMAND.COM 22 35 4" xfId="10512"/>
    <cellStyle name="=C:\WINNT35\SYSTEM32\COMMAND.COM 22 35 5" xfId="10513"/>
    <cellStyle name="=C:\WINNT35\SYSTEM32\COMMAND.COM 22 36" xfId="10514"/>
    <cellStyle name="=C:\WINNT35\SYSTEM32\COMMAND.COM 22 36 2" xfId="10515"/>
    <cellStyle name="=C:\WINNT35\SYSTEM32\COMMAND.COM 22 36 3" xfId="10516"/>
    <cellStyle name="=C:\WINNT35\SYSTEM32\COMMAND.COM 22 36 4" xfId="10517"/>
    <cellStyle name="=C:\WINNT35\SYSTEM32\COMMAND.COM 22 36 5" xfId="10518"/>
    <cellStyle name="=C:\WINNT35\SYSTEM32\COMMAND.COM 22 37" xfId="10519"/>
    <cellStyle name="=C:\WINNT35\SYSTEM32\COMMAND.COM 22 37 2" xfId="10520"/>
    <cellStyle name="=C:\WINNT35\SYSTEM32\COMMAND.COM 22 37 3" xfId="10521"/>
    <cellStyle name="=C:\WINNT35\SYSTEM32\COMMAND.COM 22 37 4" xfId="10522"/>
    <cellStyle name="=C:\WINNT35\SYSTEM32\COMMAND.COM 22 37 5" xfId="10523"/>
    <cellStyle name="=C:\WINNT35\SYSTEM32\COMMAND.COM 22 38" xfId="10524"/>
    <cellStyle name="=C:\WINNT35\SYSTEM32\COMMAND.COM 22 38 2" xfId="10525"/>
    <cellStyle name="=C:\WINNT35\SYSTEM32\COMMAND.COM 22 38 3" xfId="10526"/>
    <cellStyle name="=C:\WINNT35\SYSTEM32\COMMAND.COM 22 38 4" xfId="10527"/>
    <cellStyle name="=C:\WINNT35\SYSTEM32\COMMAND.COM 22 38 5" xfId="10528"/>
    <cellStyle name="=C:\WINNT35\SYSTEM32\COMMAND.COM 22 39" xfId="10529"/>
    <cellStyle name="=C:\WINNT35\SYSTEM32\COMMAND.COM 22 39 2" xfId="10530"/>
    <cellStyle name="=C:\WINNT35\SYSTEM32\COMMAND.COM 22 39 3" xfId="10531"/>
    <cellStyle name="=C:\WINNT35\SYSTEM32\COMMAND.COM 22 39 4" xfId="10532"/>
    <cellStyle name="=C:\WINNT35\SYSTEM32\COMMAND.COM 22 39 5" xfId="10533"/>
    <cellStyle name="=C:\WINNT35\SYSTEM32\COMMAND.COM 22 4" xfId="10534"/>
    <cellStyle name="=C:\WINNT35\SYSTEM32\COMMAND.COM 22 4 2" xfId="10535"/>
    <cellStyle name="=C:\WINNT35\SYSTEM32\COMMAND.COM 22 4 3" xfId="10536"/>
    <cellStyle name="=C:\WINNT35\SYSTEM32\COMMAND.COM 22 4 4" xfId="10537"/>
    <cellStyle name="=C:\WINNT35\SYSTEM32\COMMAND.COM 22 4 5" xfId="10538"/>
    <cellStyle name="=C:\WINNT35\SYSTEM32\COMMAND.COM 22 40" xfId="10539"/>
    <cellStyle name="=C:\WINNT35\SYSTEM32\COMMAND.COM 22 40 2" xfId="10540"/>
    <cellStyle name="=C:\WINNT35\SYSTEM32\COMMAND.COM 22 40 3" xfId="10541"/>
    <cellStyle name="=C:\WINNT35\SYSTEM32\COMMAND.COM 22 40 4" xfId="10542"/>
    <cellStyle name="=C:\WINNT35\SYSTEM32\COMMAND.COM 22 40 5" xfId="10543"/>
    <cellStyle name="=C:\WINNT35\SYSTEM32\COMMAND.COM 22 41" xfId="10544"/>
    <cellStyle name="=C:\WINNT35\SYSTEM32\COMMAND.COM 22 41 2" xfId="10545"/>
    <cellStyle name="=C:\WINNT35\SYSTEM32\COMMAND.COM 22 41 3" xfId="10546"/>
    <cellStyle name="=C:\WINNT35\SYSTEM32\COMMAND.COM 22 41 4" xfId="10547"/>
    <cellStyle name="=C:\WINNT35\SYSTEM32\COMMAND.COM 22 41 5" xfId="10548"/>
    <cellStyle name="=C:\WINNT35\SYSTEM32\COMMAND.COM 22 42" xfId="10549"/>
    <cellStyle name="=C:\WINNT35\SYSTEM32\COMMAND.COM 22 42 2" xfId="10550"/>
    <cellStyle name="=C:\WINNT35\SYSTEM32\COMMAND.COM 22 42 3" xfId="10551"/>
    <cellStyle name="=C:\WINNT35\SYSTEM32\COMMAND.COM 22 42 4" xfId="10552"/>
    <cellStyle name="=C:\WINNT35\SYSTEM32\COMMAND.COM 22 42 5" xfId="10553"/>
    <cellStyle name="=C:\WINNT35\SYSTEM32\COMMAND.COM 22 43" xfId="10554"/>
    <cellStyle name="=C:\WINNT35\SYSTEM32\COMMAND.COM 22 43 2" xfId="10555"/>
    <cellStyle name="=C:\WINNT35\SYSTEM32\COMMAND.COM 22 43 3" xfId="10556"/>
    <cellStyle name="=C:\WINNT35\SYSTEM32\COMMAND.COM 22 43 4" xfId="10557"/>
    <cellStyle name="=C:\WINNT35\SYSTEM32\COMMAND.COM 22 43 5" xfId="10558"/>
    <cellStyle name="=C:\WINNT35\SYSTEM32\COMMAND.COM 22 44" xfId="10559"/>
    <cellStyle name="=C:\WINNT35\SYSTEM32\COMMAND.COM 22 44 2" xfId="10560"/>
    <cellStyle name="=C:\WINNT35\SYSTEM32\COMMAND.COM 22 44 3" xfId="10561"/>
    <cellStyle name="=C:\WINNT35\SYSTEM32\COMMAND.COM 22 44 4" xfId="10562"/>
    <cellStyle name="=C:\WINNT35\SYSTEM32\COMMAND.COM 22 44 5" xfId="10563"/>
    <cellStyle name="=C:\WINNT35\SYSTEM32\COMMAND.COM 22 45" xfId="10564"/>
    <cellStyle name="=C:\WINNT35\SYSTEM32\COMMAND.COM 22 45 2" xfId="10565"/>
    <cellStyle name="=C:\WINNT35\SYSTEM32\COMMAND.COM 22 45 3" xfId="10566"/>
    <cellStyle name="=C:\WINNT35\SYSTEM32\COMMAND.COM 22 45 4" xfId="10567"/>
    <cellStyle name="=C:\WINNT35\SYSTEM32\COMMAND.COM 22 45 5" xfId="10568"/>
    <cellStyle name="=C:\WINNT35\SYSTEM32\COMMAND.COM 22 46" xfId="10569"/>
    <cellStyle name="=C:\WINNT35\SYSTEM32\COMMAND.COM 22 46 2" xfId="10570"/>
    <cellStyle name="=C:\WINNT35\SYSTEM32\COMMAND.COM 22 46 3" xfId="10571"/>
    <cellStyle name="=C:\WINNT35\SYSTEM32\COMMAND.COM 22 46 4" xfId="10572"/>
    <cellStyle name="=C:\WINNT35\SYSTEM32\COMMAND.COM 22 46 5" xfId="10573"/>
    <cellStyle name="=C:\WINNT35\SYSTEM32\COMMAND.COM 22 47" xfId="10574"/>
    <cellStyle name="=C:\WINNT35\SYSTEM32\COMMAND.COM 22 47 2" xfId="10575"/>
    <cellStyle name="=C:\WINNT35\SYSTEM32\COMMAND.COM 22 47 3" xfId="10576"/>
    <cellStyle name="=C:\WINNT35\SYSTEM32\COMMAND.COM 22 47 4" xfId="10577"/>
    <cellStyle name="=C:\WINNT35\SYSTEM32\COMMAND.COM 22 47 5" xfId="10578"/>
    <cellStyle name="=C:\WINNT35\SYSTEM32\COMMAND.COM 22 48" xfId="10579"/>
    <cellStyle name="=C:\WINNT35\SYSTEM32\COMMAND.COM 22 48 2" xfId="10580"/>
    <cellStyle name="=C:\WINNT35\SYSTEM32\COMMAND.COM 22 48 3" xfId="10581"/>
    <cellStyle name="=C:\WINNT35\SYSTEM32\COMMAND.COM 22 48 4" xfId="10582"/>
    <cellStyle name="=C:\WINNT35\SYSTEM32\COMMAND.COM 22 48 5" xfId="10583"/>
    <cellStyle name="=C:\WINNT35\SYSTEM32\COMMAND.COM 22 49" xfId="10584"/>
    <cellStyle name="=C:\WINNT35\SYSTEM32\COMMAND.COM 22 49 2" xfId="10585"/>
    <cellStyle name="=C:\WINNT35\SYSTEM32\COMMAND.COM 22 49 3" xfId="10586"/>
    <cellStyle name="=C:\WINNT35\SYSTEM32\COMMAND.COM 22 49 4" xfId="10587"/>
    <cellStyle name="=C:\WINNT35\SYSTEM32\COMMAND.COM 22 49 5" xfId="10588"/>
    <cellStyle name="=C:\WINNT35\SYSTEM32\COMMAND.COM 22 5" xfId="10589"/>
    <cellStyle name="=C:\WINNT35\SYSTEM32\COMMAND.COM 22 5 2" xfId="10590"/>
    <cellStyle name="=C:\WINNT35\SYSTEM32\COMMAND.COM 22 5 3" xfId="10591"/>
    <cellStyle name="=C:\WINNT35\SYSTEM32\COMMAND.COM 22 5 4" xfId="10592"/>
    <cellStyle name="=C:\WINNT35\SYSTEM32\COMMAND.COM 22 5 5" xfId="10593"/>
    <cellStyle name="=C:\WINNT35\SYSTEM32\COMMAND.COM 22 50" xfId="10594"/>
    <cellStyle name="=C:\WINNT35\SYSTEM32\COMMAND.COM 22 50 2" xfId="10595"/>
    <cellStyle name="=C:\WINNT35\SYSTEM32\COMMAND.COM 22 50 3" xfId="10596"/>
    <cellStyle name="=C:\WINNT35\SYSTEM32\COMMAND.COM 22 50 4" xfId="10597"/>
    <cellStyle name="=C:\WINNT35\SYSTEM32\COMMAND.COM 22 50 5" xfId="10598"/>
    <cellStyle name="=C:\WINNT35\SYSTEM32\COMMAND.COM 22 51" xfId="10599"/>
    <cellStyle name="=C:\WINNT35\SYSTEM32\COMMAND.COM 22 51 2" xfId="10600"/>
    <cellStyle name="=C:\WINNT35\SYSTEM32\COMMAND.COM 22 51 3" xfId="10601"/>
    <cellStyle name="=C:\WINNT35\SYSTEM32\COMMAND.COM 22 51 4" xfId="10602"/>
    <cellStyle name="=C:\WINNT35\SYSTEM32\COMMAND.COM 22 51 5" xfId="10603"/>
    <cellStyle name="=C:\WINNT35\SYSTEM32\COMMAND.COM 22 52" xfId="10604"/>
    <cellStyle name="=C:\WINNT35\SYSTEM32\COMMAND.COM 22 52 2" xfId="10605"/>
    <cellStyle name="=C:\WINNT35\SYSTEM32\COMMAND.COM 22 52 3" xfId="10606"/>
    <cellStyle name="=C:\WINNT35\SYSTEM32\COMMAND.COM 22 52 4" xfId="10607"/>
    <cellStyle name="=C:\WINNT35\SYSTEM32\COMMAND.COM 22 52 5" xfId="10608"/>
    <cellStyle name="=C:\WINNT35\SYSTEM32\COMMAND.COM 22 53" xfId="10609"/>
    <cellStyle name="=C:\WINNT35\SYSTEM32\COMMAND.COM 22 53 2" xfId="10610"/>
    <cellStyle name="=C:\WINNT35\SYSTEM32\COMMAND.COM 22 53 3" xfId="10611"/>
    <cellStyle name="=C:\WINNT35\SYSTEM32\COMMAND.COM 22 53 4" xfId="10612"/>
    <cellStyle name="=C:\WINNT35\SYSTEM32\COMMAND.COM 22 53 5" xfId="10613"/>
    <cellStyle name="=C:\WINNT35\SYSTEM32\COMMAND.COM 22 54" xfId="10614"/>
    <cellStyle name="=C:\WINNT35\SYSTEM32\COMMAND.COM 22 55" xfId="10615"/>
    <cellStyle name="=C:\WINNT35\SYSTEM32\COMMAND.COM 22 56" xfId="10616"/>
    <cellStyle name="=C:\WINNT35\SYSTEM32\COMMAND.COM 22 57" xfId="10617"/>
    <cellStyle name="=C:\WINNT35\SYSTEM32\COMMAND.COM 22 58" xfId="10618"/>
    <cellStyle name="=C:\WINNT35\SYSTEM32\COMMAND.COM 22 6" xfId="10619"/>
    <cellStyle name="=C:\WINNT35\SYSTEM32\COMMAND.COM 22 6 2" xfId="10620"/>
    <cellStyle name="=C:\WINNT35\SYSTEM32\COMMAND.COM 22 6 3" xfId="10621"/>
    <cellStyle name="=C:\WINNT35\SYSTEM32\COMMAND.COM 22 6 4" xfId="10622"/>
    <cellStyle name="=C:\WINNT35\SYSTEM32\COMMAND.COM 22 6 5" xfId="10623"/>
    <cellStyle name="=C:\WINNT35\SYSTEM32\COMMAND.COM 22 7" xfId="10624"/>
    <cellStyle name="=C:\WINNT35\SYSTEM32\COMMAND.COM 22 7 2" xfId="10625"/>
    <cellStyle name="=C:\WINNT35\SYSTEM32\COMMAND.COM 22 7 3" xfId="10626"/>
    <cellStyle name="=C:\WINNT35\SYSTEM32\COMMAND.COM 22 7 4" xfId="10627"/>
    <cellStyle name="=C:\WINNT35\SYSTEM32\COMMAND.COM 22 7 5" xfId="10628"/>
    <cellStyle name="=C:\WINNT35\SYSTEM32\COMMAND.COM 22 8" xfId="10629"/>
    <cellStyle name="=C:\WINNT35\SYSTEM32\COMMAND.COM 22 8 2" xfId="10630"/>
    <cellStyle name="=C:\WINNT35\SYSTEM32\COMMAND.COM 22 8 3" xfId="10631"/>
    <cellStyle name="=C:\WINNT35\SYSTEM32\COMMAND.COM 22 8 4" xfId="10632"/>
    <cellStyle name="=C:\WINNT35\SYSTEM32\COMMAND.COM 22 8 5" xfId="10633"/>
    <cellStyle name="=C:\WINNT35\SYSTEM32\COMMAND.COM 22 9" xfId="10634"/>
    <cellStyle name="=C:\WINNT35\SYSTEM32\COMMAND.COM 22 9 2" xfId="10635"/>
    <cellStyle name="=C:\WINNT35\SYSTEM32\COMMAND.COM 22 9 3" xfId="10636"/>
    <cellStyle name="=C:\WINNT35\SYSTEM32\COMMAND.COM 22 9 4" xfId="10637"/>
    <cellStyle name="=C:\WINNT35\SYSTEM32\COMMAND.COM 22 9 5" xfId="10638"/>
    <cellStyle name="=C:\WINNT35\SYSTEM32\COMMAND.COM 23" xfId="10639"/>
    <cellStyle name="=C:\WINNT35\SYSTEM32\COMMAND.COM 23 10" xfId="10640"/>
    <cellStyle name="=C:\WINNT35\SYSTEM32\COMMAND.COM 23 10 2" xfId="10641"/>
    <cellStyle name="=C:\WINNT35\SYSTEM32\COMMAND.COM 23 10 3" xfId="10642"/>
    <cellStyle name="=C:\WINNT35\SYSTEM32\COMMAND.COM 23 10 4" xfId="10643"/>
    <cellStyle name="=C:\WINNT35\SYSTEM32\COMMAND.COM 23 10 5" xfId="10644"/>
    <cellStyle name="=C:\WINNT35\SYSTEM32\COMMAND.COM 23 11" xfId="10645"/>
    <cellStyle name="=C:\WINNT35\SYSTEM32\COMMAND.COM 23 11 2" xfId="10646"/>
    <cellStyle name="=C:\WINNT35\SYSTEM32\COMMAND.COM 23 11 3" xfId="10647"/>
    <cellStyle name="=C:\WINNT35\SYSTEM32\COMMAND.COM 23 11 4" xfId="10648"/>
    <cellStyle name="=C:\WINNT35\SYSTEM32\COMMAND.COM 23 11 5" xfId="10649"/>
    <cellStyle name="=C:\WINNT35\SYSTEM32\COMMAND.COM 23 12" xfId="10650"/>
    <cellStyle name="=C:\WINNT35\SYSTEM32\COMMAND.COM 23 12 2" xfId="10651"/>
    <cellStyle name="=C:\WINNT35\SYSTEM32\COMMAND.COM 23 12 3" xfId="10652"/>
    <cellStyle name="=C:\WINNT35\SYSTEM32\COMMAND.COM 23 12 4" xfId="10653"/>
    <cellStyle name="=C:\WINNT35\SYSTEM32\COMMAND.COM 23 12 5" xfId="10654"/>
    <cellStyle name="=C:\WINNT35\SYSTEM32\COMMAND.COM 23 13" xfId="10655"/>
    <cellStyle name="=C:\WINNT35\SYSTEM32\COMMAND.COM 23 13 2" xfId="10656"/>
    <cellStyle name="=C:\WINNT35\SYSTEM32\COMMAND.COM 23 13 3" xfId="10657"/>
    <cellStyle name="=C:\WINNT35\SYSTEM32\COMMAND.COM 23 13 4" xfId="10658"/>
    <cellStyle name="=C:\WINNT35\SYSTEM32\COMMAND.COM 23 13 5" xfId="10659"/>
    <cellStyle name="=C:\WINNT35\SYSTEM32\COMMAND.COM 23 14" xfId="10660"/>
    <cellStyle name="=C:\WINNT35\SYSTEM32\COMMAND.COM 23 14 2" xfId="10661"/>
    <cellStyle name="=C:\WINNT35\SYSTEM32\COMMAND.COM 23 14 3" xfId="10662"/>
    <cellStyle name="=C:\WINNT35\SYSTEM32\COMMAND.COM 23 14 4" xfId="10663"/>
    <cellStyle name="=C:\WINNT35\SYSTEM32\COMMAND.COM 23 14 5" xfId="10664"/>
    <cellStyle name="=C:\WINNT35\SYSTEM32\COMMAND.COM 23 15" xfId="10665"/>
    <cellStyle name="=C:\WINNT35\SYSTEM32\COMMAND.COM 23 15 2" xfId="10666"/>
    <cellStyle name="=C:\WINNT35\SYSTEM32\COMMAND.COM 23 15 3" xfId="10667"/>
    <cellStyle name="=C:\WINNT35\SYSTEM32\COMMAND.COM 23 15 4" xfId="10668"/>
    <cellStyle name="=C:\WINNT35\SYSTEM32\COMMAND.COM 23 15 5" xfId="10669"/>
    <cellStyle name="=C:\WINNT35\SYSTEM32\COMMAND.COM 23 16" xfId="10670"/>
    <cellStyle name="=C:\WINNT35\SYSTEM32\COMMAND.COM 23 16 2" xfId="10671"/>
    <cellStyle name="=C:\WINNT35\SYSTEM32\COMMAND.COM 23 16 3" xfId="10672"/>
    <cellStyle name="=C:\WINNT35\SYSTEM32\COMMAND.COM 23 16 4" xfId="10673"/>
    <cellStyle name="=C:\WINNT35\SYSTEM32\COMMAND.COM 23 16 5" xfId="10674"/>
    <cellStyle name="=C:\WINNT35\SYSTEM32\COMMAND.COM 23 17" xfId="10675"/>
    <cellStyle name="=C:\WINNT35\SYSTEM32\COMMAND.COM 23 17 2" xfId="10676"/>
    <cellStyle name="=C:\WINNT35\SYSTEM32\COMMAND.COM 23 17 3" xfId="10677"/>
    <cellStyle name="=C:\WINNT35\SYSTEM32\COMMAND.COM 23 17 4" xfId="10678"/>
    <cellStyle name="=C:\WINNT35\SYSTEM32\COMMAND.COM 23 17 5" xfId="10679"/>
    <cellStyle name="=C:\WINNT35\SYSTEM32\COMMAND.COM 23 18" xfId="10680"/>
    <cellStyle name="=C:\WINNT35\SYSTEM32\COMMAND.COM 23 18 2" xfId="10681"/>
    <cellStyle name="=C:\WINNT35\SYSTEM32\COMMAND.COM 23 18 3" xfId="10682"/>
    <cellStyle name="=C:\WINNT35\SYSTEM32\COMMAND.COM 23 18 4" xfId="10683"/>
    <cellStyle name="=C:\WINNT35\SYSTEM32\COMMAND.COM 23 18 5" xfId="10684"/>
    <cellStyle name="=C:\WINNT35\SYSTEM32\COMMAND.COM 23 19" xfId="10685"/>
    <cellStyle name="=C:\WINNT35\SYSTEM32\COMMAND.COM 23 19 2" xfId="10686"/>
    <cellStyle name="=C:\WINNT35\SYSTEM32\COMMAND.COM 23 19 3" xfId="10687"/>
    <cellStyle name="=C:\WINNT35\SYSTEM32\COMMAND.COM 23 19 4" xfId="10688"/>
    <cellStyle name="=C:\WINNT35\SYSTEM32\COMMAND.COM 23 19 5" xfId="10689"/>
    <cellStyle name="=C:\WINNT35\SYSTEM32\COMMAND.COM 23 2" xfId="10690"/>
    <cellStyle name="=C:\WINNT35\SYSTEM32\COMMAND.COM 23 2 2" xfId="10691"/>
    <cellStyle name="=C:\WINNT35\SYSTEM32\COMMAND.COM 23 2 3" xfId="10692"/>
    <cellStyle name="=C:\WINNT35\SYSTEM32\COMMAND.COM 23 2 4" xfId="10693"/>
    <cellStyle name="=C:\WINNT35\SYSTEM32\COMMAND.COM 23 2 5" xfId="10694"/>
    <cellStyle name="=C:\WINNT35\SYSTEM32\COMMAND.COM 23 20" xfId="10695"/>
    <cellStyle name="=C:\WINNT35\SYSTEM32\COMMAND.COM 23 20 2" xfId="10696"/>
    <cellStyle name="=C:\WINNT35\SYSTEM32\COMMAND.COM 23 20 3" xfId="10697"/>
    <cellStyle name="=C:\WINNT35\SYSTEM32\COMMAND.COM 23 20 4" xfId="10698"/>
    <cellStyle name="=C:\WINNT35\SYSTEM32\COMMAND.COM 23 20 5" xfId="10699"/>
    <cellStyle name="=C:\WINNT35\SYSTEM32\COMMAND.COM 23 21" xfId="10700"/>
    <cellStyle name="=C:\WINNT35\SYSTEM32\COMMAND.COM 23 21 2" xfId="10701"/>
    <cellStyle name="=C:\WINNT35\SYSTEM32\COMMAND.COM 23 21 3" xfId="10702"/>
    <cellStyle name="=C:\WINNT35\SYSTEM32\COMMAND.COM 23 21 4" xfId="10703"/>
    <cellStyle name="=C:\WINNT35\SYSTEM32\COMMAND.COM 23 21 5" xfId="10704"/>
    <cellStyle name="=C:\WINNT35\SYSTEM32\COMMAND.COM 23 22" xfId="10705"/>
    <cellStyle name="=C:\WINNT35\SYSTEM32\COMMAND.COM 23 22 2" xfId="10706"/>
    <cellStyle name="=C:\WINNT35\SYSTEM32\COMMAND.COM 23 22 3" xfId="10707"/>
    <cellStyle name="=C:\WINNT35\SYSTEM32\COMMAND.COM 23 22 4" xfId="10708"/>
    <cellStyle name="=C:\WINNT35\SYSTEM32\COMMAND.COM 23 22 5" xfId="10709"/>
    <cellStyle name="=C:\WINNT35\SYSTEM32\COMMAND.COM 23 23" xfId="10710"/>
    <cellStyle name="=C:\WINNT35\SYSTEM32\COMMAND.COM 23 23 2" xfId="10711"/>
    <cellStyle name="=C:\WINNT35\SYSTEM32\COMMAND.COM 23 23 3" xfId="10712"/>
    <cellStyle name="=C:\WINNT35\SYSTEM32\COMMAND.COM 23 23 4" xfId="10713"/>
    <cellStyle name="=C:\WINNT35\SYSTEM32\COMMAND.COM 23 23 5" xfId="10714"/>
    <cellStyle name="=C:\WINNT35\SYSTEM32\COMMAND.COM 23 24" xfId="10715"/>
    <cellStyle name="=C:\WINNT35\SYSTEM32\COMMAND.COM 23 24 2" xfId="10716"/>
    <cellStyle name="=C:\WINNT35\SYSTEM32\COMMAND.COM 23 24 3" xfId="10717"/>
    <cellStyle name="=C:\WINNT35\SYSTEM32\COMMAND.COM 23 24 4" xfId="10718"/>
    <cellStyle name="=C:\WINNT35\SYSTEM32\COMMAND.COM 23 24 5" xfId="10719"/>
    <cellStyle name="=C:\WINNT35\SYSTEM32\COMMAND.COM 23 25" xfId="10720"/>
    <cellStyle name="=C:\WINNT35\SYSTEM32\COMMAND.COM 23 25 2" xfId="10721"/>
    <cellStyle name="=C:\WINNT35\SYSTEM32\COMMAND.COM 23 25 3" xfId="10722"/>
    <cellStyle name="=C:\WINNT35\SYSTEM32\COMMAND.COM 23 25 4" xfId="10723"/>
    <cellStyle name="=C:\WINNT35\SYSTEM32\COMMAND.COM 23 25 5" xfId="10724"/>
    <cellStyle name="=C:\WINNT35\SYSTEM32\COMMAND.COM 23 26" xfId="10725"/>
    <cellStyle name="=C:\WINNT35\SYSTEM32\COMMAND.COM 23 26 2" xfId="10726"/>
    <cellStyle name="=C:\WINNT35\SYSTEM32\COMMAND.COM 23 26 3" xfId="10727"/>
    <cellStyle name="=C:\WINNT35\SYSTEM32\COMMAND.COM 23 26 4" xfId="10728"/>
    <cellStyle name="=C:\WINNT35\SYSTEM32\COMMAND.COM 23 26 5" xfId="10729"/>
    <cellStyle name="=C:\WINNT35\SYSTEM32\COMMAND.COM 23 27" xfId="10730"/>
    <cellStyle name="=C:\WINNT35\SYSTEM32\COMMAND.COM 23 27 2" xfId="10731"/>
    <cellStyle name="=C:\WINNT35\SYSTEM32\COMMAND.COM 23 27 3" xfId="10732"/>
    <cellStyle name="=C:\WINNT35\SYSTEM32\COMMAND.COM 23 27 4" xfId="10733"/>
    <cellStyle name="=C:\WINNT35\SYSTEM32\COMMAND.COM 23 27 5" xfId="10734"/>
    <cellStyle name="=C:\WINNT35\SYSTEM32\COMMAND.COM 23 28" xfId="10735"/>
    <cellStyle name="=C:\WINNT35\SYSTEM32\COMMAND.COM 23 28 2" xfId="10736"/>
    <cellStyle name="=C:\WINNT35\SYSTEM32\COMMAND.COM 23 28 3" xfId="10737"/>
    <cellStyle name="=C:\WINNT35\SYSTEM32\COMMAND.COM 23 28 4" xfId="10738"/>
    <cellStyle name="=C:\WINNT35\SYSTEM32\COMMAND.COM 23 28 5" xfId="10739"/>
    <cellStyle name="=C:\WINNT35\SYSTEM32\COMMAND.COM 23 29" xfId="10740"/>
    <cellStyle name="=C:\WINNT35\SYSTEM32\COMMAND.COM 23 29 2" xfId="10741"/>
    <cellStyle name="=C:\WINNT35\SYSTEM32\COMMAND.COM 23 29 3" xfId="10742"/>
    <cellStyle name="=C:\WINNT35\SYSTEM32\COMMAND.COM 23 29 4" xfId="10743"/>
    <cellStyle name="=C:\WINNT35\SYSTEM32\COMMAND.COM 23 29 5" xfId="10744"/>
    <cellStyle name="=C:\WINNT35\SYSTEM32\COMMAND.COM 23 3" xfId="10745"/>
    <cellStyle name="=C:\WINNT35\SYSTEM32\COMMAND.COM 23 3 2" xfId="10746"/>
    <cellStyle name="=C:\WINNT35\SYSTEM32\COMMAND.COM 23 3 3" xfId="10747"/>
    <cellStyle name="=C:\WINNT35\SYSTEM32\COMMAND.COM 23 3 4" xfId="10748"/>
    <cellStyle name="=C:\WINNT35\SYSTEM32\COMMAND.COM 23 3 5" xfId="10749"/>
    <cellStyle name="=C:\WINNT35\SYSTEM32\COMMAND.COM 23 30" xfId="10750"/>
    <cellStyle name="=C:\WINNT35\SYSTEM32\COMMAND.COM 23 30 2" xfId="10751"/>
    <cellStyle name="=C:\WINNT35\SYSTEM32\COMMAND.COM 23 30 3" xfId="10752"/>
    <cellStyle name="=C:\WINNT35\SYSTEM32\COMMAND.COM 23 30 4" xfId="10753"/>
    <cellStyle name="=C:\WINNT35\SYSTEM32\COMMAND.COM 23 30 5" xfId="10754"/>
    <cellStyle name="=C:\WINNT35\SYSTEM32\COMMAND.COM 23 31" xfId="10755"/>
    <cellStyle name="=C:\WINNT35\SYSTEM32\COMMAND.COM 23 31 2" xfId="10756"/>
    <cellStyle name="=C:\WINNT35\SYSTEM32\COMMAND.COM 23 31 3" xfId="10757"/>
    <cellStyle name="=C:\WINNT35\SYSTEM32\COMMAND.COM 23 31 4" xfId="10758"/>
    <cellStyle name="=C:\WINNT35\SYSTEM32\COMMAND.COM 23 31 5" xfId="10759"/>
    <cellStyle name="=C:\WINNT35\SYSTEM32\COMMAND.COM 23 32" xfId="10760"/>
    <cellStyle name="=C:\WINNT35\SYSTEM32\COMMAND.COM 23 32 2" xfId="10761"/>
    <cellStyle name="=C:\WINNT35\SYSTEM32\COMMAND.COM 23 32 3" xfId="10762"/>
    <cellStyle name="=C:\WINNT35\SYSTEM32\COMMAND.COM 23 32 4" xfId="10763"/>
    <cellStyle name="=C:\WINNT35\SYSTEM32\COMMAND.COM 23 32 5" xfId="10764"/>
    <cellStyle name="=C:\WINNT35\SYSTEM32\COMMAND.COM 23 33" xfId="10765"/>
    <cellStyle name="=C:\WINNT35\SYSTEM32\COMMAND.COM 23 33 2" xfId="10766"/>
    <cellStyle name="=C:\WINNT35\SYSTEM32\COMMAND.COM 23 33 3" xfId="10767"/>
    <cellStyle name="=C:\WINNT35\SYSTEM32\COMMAND.COM 23 33 4" xfId="10768"/>
    <cellStyle name="=C:\WINNT35\SYSTEM32\COMMAND.COM 23 33 5" xfId="10769"/>
    <cellStyle name="=C:\WINNT35\SYSTEM32\COMMAND.COM 23 34" xfId="10770"/>
    <cellStyle name="=C:\WINNT35\SYSTEM32\COMMAND.COM 23 34 2" xfId="10771"/>
    <cellStyle name="=C:\WINNT35\SYSTEM32\COMMAND.COM 23 34 3" xfId="10772"/>
    <cellStyle name="=C:\WINNT35\SYSTEM32\COMMAND.COM 23 34 4" xfId="10773"/>
    <cellStyle name="=C:\WINNT35\SYSTEM32\COMMAND.COM 23 34 5" xfId="10774"/>
    <cellStyle name="=C:\WINNT35\SYSTEM32\COMMAND.COM 23 35" xfId="10775"/>
    <cellStyle name="=C:\WINNT35\SYSTEM32\COMMAND.COM 23 35 2" xfId="10776"/>
    <cellStyle name="=C:\WINNT35\SYSTEM32\COMMAND.COM 23 35 3" xfId="10777"/>
    <cellStyle name="=C:\WINNT35\SYSTEM32\COMMAND.COM 23 35 4" xfId="10778"/>
    <cellStyle name="=C:\WINNT35\SYSTEM32\COMMAND.COM 23 35 5" xfId="10779"/>
    <cellStyle name="=C:\WINNT35\SYSTEM32\COMMAND.COM 23 36" xfId="10780"/>
    <cellStyle name="=C:\WINNT35\SYSTEM32\COMMAND.COM 23 36 2" xfId="10781"/>
    <cellStyle name="=C:\WINNT35\SYSTEM32\COMMAND.COM 23 36 3" xfId="10782"/>
    <cellStyle name="=C:\WINNT35\SYSTEM32\COMMAND.COM 23 36 4" xfId="10783"/>
    <cellStyle name="=C:\WINNT35\SYSTEM32\COMMAND.COM 23 36 5" xfId="10784"/>
    <cellStyle name="=C:\WINNT35\SYSTEM32\COMMAND.COM 23 37" xfId="10785"/>
    <cellStyle name="=C:\WINNT35\SYSTEM32\COMMAND.COM 23 37 2" xfId="10786"/>
    <cellStyle name="=C:\WINNT35\SYSTEM32\COMMAND.COM 23 37 3" xfId="10787"/>
    <cellStyle name="=C:\WINNT35\SYSTEM32\COMMAND.COM 23 37 4" xfId="10788"/>
    <cellStyle name="=C:\WINNT35\SYSTEM32\COMMAND.COM 23 37 5" xfId="10789"/>
    <cellStyle name="=C:\WINNT35\SYSTEM32\COMMAND.COM 23 38" xfId="10790"/>
    <cellStyle name="=C:\WINNT35\SYSTEM32\COMMAND.COM 23 38 2" xfId="10791"/>
    <cellStyle name="=C:\WINNT35\SYSTEM32\COMMAND.COM 23 38 3" xfId="10792"/>
    <cellStyle name="=C:\WINNT35\SYSTEM32\COMMAND.COM 23 38 4" xfId="10793"/>
    <cellStyle name="=C:\WINNT35\SYSTEM32\COMMAND.COM 23 38 5" xfId="10794"/>
    <cellStyle name="=C:\WINNT35\SYSTEM32\COMMAND.COM 23 39" xfId="10795"/>
    <cellStyle name="=C:\WINNT35\SYSTEM32\COMMAND.COM 23 39 2" xfId="10796"/>
    <cellStyle name="=C:\WINNT35\SYSTEM32\COMMAND.COM 23 39 3" xfId="10797"/>
    <cellStyle name="=C:\WINNT35\SYSTEM32\COMMAND.COM 23 39 4" xfId="10798"/>
    <cellStyle name="=C:\WINNT35\SYSTEM32\COMMAND.COM 23 39 5" xfId="10799"/>
    <cellStyle name="=C:\WINNT35\SYSTEM32\COMMAND.COM 23 4" xfId="10800"/>
    <cellStyle name="=C:\WINNT35\SYSTEM32\COMMAND.COM 23 4 2" xfId="10801"/>
    <cellStyle name="=C:\WINNT35\SYSTEM32\COMMAND.COM 23 4 3" xfId="10802"/>
    <cellStyle name="=C:\WINNT35\SYSTEM32\COMMAND.COM 23 4 4" xfId="10803"/>
    <cellStyle name="=C:\WINNT35\SYSTEM32\COMMAND.COM 23 4 5" xfId="10804"/>
    <cellStyle name="=C:\WINNT35\SYSTEM32\COMMAND.COM 23 40" xfId="10805"/>
    <cellStyle name="=C:\WINNT35\SYSTEM32\COMMAND.COM 23 40 2" xfId="10806"/>
    <cellStyle name="=C:\WINNT35\SYSTEM32\COMMAND.COM 23 40 3" xfId="10807"/>
    <cellStyle name="=C:\WINNT35\SYSTEM32\COMMAND.COM 23 40 4" xfId="10808"/>
    <cellStyle name="=C:\WINNT35\SYSTEM32\COMMAND.COM 23 40 5" xfId="10809"/>
    <cellStyle name="=C:\WINNT35\SYSTEM32\COMMAND.COM 23 41" xfId="10810"/>
    <cellStyle name="=C:\WINNT35\SYSTEM32\COMMAND.COM 23 41 2" xfId="10811"/>
    <cellStyle name="=C:\WINNT35\SYSTEM32\COMMAND.COM 23 41 3" xfId="10812"/>
    <cellStyle name="=C:\WINNT35\SYSTEM32\COMMAND.COM 23 41 4" xfId="10813"/>
    <cellStyle name="=C:\WINNT35\SYSTEM32\COMMAND.COM 23 41 5" xfId="10814"/>
    <cellStyle name="=C:\WINNT35\SYSTEM32\COMMAND.COM 23 42" xfId="10815"/>
    <cellStyle name="=C:\WINNT35\SYSTEM32\COMMAND.COM 23 42 2" xfId="10816"/>
    <cellStyle name="=C:\WINNT35\SYSTEM32\COMMAND.COM 23 42 3" xfId="10817"/>
    <cellStyle name="=C:\WINNT35\SYSTEM32\COMMAND.COM 23 42 4" xfId="10818"/>
    <cellStyle name="=C:\WINNT35\SYSTEM32\COMMAND.COM 23 42 5" xfId="10819"/>
    <cellStyle name="=C:\WINNT35\SYSTEM32\COMMAND.COM 23 43" xfId="10820"/>
    <cellStyle name="=C:\WINNT35\SYSTEM32\COMMAND.COM 23 43 2" xfId="10821"/>
    <cellStyle name="=C:\WINNT35\SYSTEM32\COMMAND.COM 23 43 3" xfId="10822"/>
    <cellStyle name="=C:\WINNT35\SYSTEM32\COMMAND.COM 23 43 4" xfId="10823"/>
    <cellStyle name="=C:\WINNT35\SYSTEM32\COMMAND.COM 23 43 5" xfId="10824"/>
    <cellStyle name="=C:\WINNT35\SYSTEM32\COMMAND.COM 23 44" xfId="10825"/>
    <cellStyle name="=C:\WINNT35\SYSTEM32\COMMAND.COM 23 44 2" xfId="10826"/>
    <cellStyle name="=C:\WINNT35\SYSTEM32\COMMAND.COM 23 44 3" xfId="10827"/>
    <cellStyle name="=C:\WINNT35\SYSTEM32\COMMAND.COM 23 44 4" xfId="10828"/>
    <cellStyle name="=C:\WINNT35\SYSTEM32\COMMAND.COM 23 44 5" xfId="10829"/>
    <cellStyle name="=C:\WINNT35\SYSTEM32\COMMAND.COM 23 45" xfId="10830"/>
    <cellStyle name="=C:\WINNT35\SYSTEM32\COMMAND.COM 23 45 2" xfId="10831"/>
    <cellStyle name="=C:\WINNT35\SYSTEM32\COMMAND.COM 23 45 3" xfId="10832"/>
    <cellStyle name="=C:\WINNT35\SYSTEM32\COMMAND.COM 23 45 4" xfId="10833"/>
    <cellStyle name="=C:\WINNT35\SYSTEM32\COMMAND.COM 23 45 5" xfId="10834"/>
    <cellStyle name="=C:\WINNT35\SYSTEM32\COMMAND.COM 23 46" xfId="10835"/>
    <cellStyle name="=C:\WINNT35\SYSTEM32\COMMAND.COM 23 46 2" xfId="10836"/>
    <cellStyle name="=C:\WINNT35\SYSTEM32\COMMAND.COM 23 46 3" xfId="10837"/>
    <cellStyle name="=C:\WINNT35\SYSTEM32\COMMAND.COM 23 46 4" xfId="10838"/>
    <cellStyle name="=C:\WINNT35\SYSTEM32\COMMAND.COM 23 46 5" xfId="10839"/>
    <cellStyle name="=C:\WINNT35\SYSTEM32\COMMAND.COM 23 47" xfId="10840"/>
    <cellStyle name="=C:\WINNT35\SYSTEM32\COMMAND.COM 23 47 2" xfId="10841"/>
    <cellStyle name="=C:\WINNT35\SYSTEM32\COMMAND.COM 23 47 3" xfId="10842"/>
    <cellStyle name="=C:\WINNT35\SYSTEM32\COMMAND.COM 23 47 4" xfId="10843"/>
    <cellStyle name="=C:\WINNT35\SYSTEM32\COMMAND.COM 23 47 5" xfId="10844"/>
    <cellStyle name="=C:\WINNT35\SYSTEM32\COMMAND.COM 23 48" xfId="10845"/>
    <cellStyle name="=C:\WINNT35\SYSTEM32\COMMAND.COM 23 48 2" xfId="10846"/>
    <cellStyle name="=C:\WINNT35\SYSTEM32\COMMAND.COM 23 48 3" xfId="10847"/>
    <cellStyle name="=C:\WINNT35\SYSTEM32\COMMAND.COM 23 48 4" xfId="10848"/>
    <cellStyle name="=C:\WINNT35\SYSTEM32\COMMAND.COM 23 48 5" xfId="10849"/>
    <cellStyle name="=C:\WINNT35\SYSTEM32\COMMAND.COM 23 49" xfId="10850"/>
    <cellStyle name="=C:\WINNT35\SYSTEM32\COMMAND.COM 23 49 2" xfId="10851"/>
    <cellStyle name="=C:\WINNT35\SYSTEM32\COMMAND.COM 23 49 3" xfId="10852"/>
    <cellStyle name="=C:\WINNT35\SYSTEM32\COMMAND.COM 23 49 4" xfId="10853"/>
    <cellStyle name="=C:\WINNT35\SYSTEM32\COMMAND.COM 23 49 5" xfId="10854"/>
    <cellStyle name="=C:\WINNT35\SYSTEM32\COMMAND.COM 23 5" xfId="10855"/>
    <cellStyle name="=C:\WINNT35\SYSTEM32\COMMAND.COM 23 5 2" xfId="10856"/>
    <cellStyle name="=C:\WINNT35\SYSTEM32\COMMAND.COM 23 5 3" xfId="10857"/>
    <cellStyle name="=C:\WINNT35\SYSTEM32\COMMAND.COM 23 5 4" xfId="10858"/>
    <cellStyle name="=C:\WINNT35\SYSTEM32\COMMAND.COM 23 5 5" xfId="10859"/>
    <cellStyle name="=C:\WINNT35\SYSTEM32\COMMAND.COM 23 50" xfId="10860"/>
    <cellStyle name="=C:\WINNT35\SYSTEM32\COMMAND.COM 23 50 2" xfId="10861"/>
    <cellStyle name="=C:\WINNT35\SYSTEM32\COMMAND.COM 23 50 3" xfId="10862"/>
    <cellStyle name="=C:\WINNT35\SYSTEM32\COMMAND.COM 23 50 4" xfId="10863"/>
    <cellStyle name="=C:\WINNT35\SYSTEM32\COMMAND.COM 23 50 5" xfId="10864"/>
    <cellStyle name="=C:\WINNT35\SYSTEM32\COMMAND.COM 23 51" xfId="10865"/>
    <cellStyle name="=C:\WINNT35\SYSTEM32\COMMAND.COM 23 51 2" xfId="10866"/>
    <cellStyle name="=C:\WINNT35\SYSTEM32\COMMAND.COM 23 51 3" xfId="10867"/>
    <cellStyle name="=C:\WINNT35\SYSTEM32\COMMAND.COM 23 51 4" xfId="10868"/>
    <cellStyle name="=C:\WINNT35\SYSTEM32\COMMAND.COM 23 51 5" xfId="10869"/>
    <cellStyle name="=C:\WINNT35\SYSTEM32\COMMAND.COM 23 52" xfId="10870"/>
    <cellStyle name="=C:\WINNT35\SYSTEM32\COMMAND.COM 23 52 2" xfId="10871"/>
    <cellStyle name="=C:\WINNT35\SYSTEM32\COMMAND.COM 23 52 3" xfId="10872"/>
    <cellStyle name="=C:\WINNT35\SYSTEM32\COMMAND.COM 23 52 4" xfId="10873"/>
    <cellStyle name="=C:\WINNT35\SYSTEM32\COMMAND.COM 23 52 5" xfId="10874"/>
    <cellStyle name="=C:\WINNT35\SYSTEM32\COMMAND.COM 23 53" xfId="10875"/>
    <cellStyle name="=C:\WINNT35\SYSTEM32\COMMAND.COM 23 53 2" xfId="10876"/>
    <cellStyle name="=C:\WINNT35\SYSTEM32\COMMAND.COM 23 53 3" xfId="10877"/>
    <cellStyle name="=C:\WINNT35\SYSTEM32\COMMAND.COM 23 53 4" xfId="10878"/>
    <cellStyle name="=C:\WINNT35\SYSTEM32\COMMAND.COM 23 53 5" xfId="10879"/>
    <cellStyle name="=C:\WINNT35\SYSTEM32\COMMAND.COM 23 54" xfId="10880"/>
    <cellStyle name="=C:\WINNT35\SYSTEM32\COMMAND.COM 23 55" xfId="10881"/>
    <cellStyle name="=C:\WINNT35\SYSTEM32\COMMAND.COM 23 56" xfId="10882"/>
    <cellStyle name="=C:\WINNT35\SYSTEM32\COMMAND.COM 23 57" xfId="10883"/>
    <cellStyle name="=C:\WINNT35\SYSTEM32\COMMAND.COM 23 58" xfId="10884"/>
    <cellStyle name="=C:\WINNT35\SYSTEM32\COMMAND.COM 23 6" xfId="10885"/>
    <cellStyle name="=C:\WINNT35\SYSTEM32\COMMAND.COM 23 6 2" xfId="10886"/>
    <cellStyle name="=C:\WINNT35\SYSTEM32\COMMAND.COM 23 6 3" xfId="10887"/>
    <cellStyle name="=C:\WINNT35\SYSTEM32\COMMAND.COM 23 6 4" xfId="10888"/>
    <cellStyle name="=C:\WINNT35\SYSTEM32\COMMAND.COM 23 6 5" xfId="10889"/>
    <cellStyle name="=C:\WINNT35\SYSTEM32\COMMAND.COM 23 7" xfId="10890"/>
    <cellStyle name="=C:\WINNT35\SYSTEM32\COMMAND.COM 23 7 2" xfId="10891"/>
    <cellStyle name="=C:\WINNT35\SYSTEM32\COMMAND.COM 23 7 3" xfId="10892"/>
    <cellStyle name="=C:\WINNT35\SYSTEM32\COMMAND.COM 23 7 4" xfId="10893"/>
    <cellStyle name="=C:\WINNT35\SYSTEM32\COMMAND.COM 23 7 5" xfId="10894"/>
    <cellStyle name="=C:\WINNT35\SYSTEM32\COMMAND.COM 23 8" xfId="10895"/>
    <cellStyle name="=C:\WINNT35\SYSTEM32\COMMAND.COM 23 8 2" xfId="10896"/>
    <cellStyle name="=C:\WINNT35\SYSTEM32\COMMAND.COM 23 8 3" xfId="10897"/>
    <cellStyle name="=C:\WINNT35\SYSTEM32\COMMAND.COM 23 8 4" xfId="10898"/>
    <cellStyle name="=C:\WINNT35\SYSTEM32\COMMAND.COM 23 8 5" xfId="10899"/>
    <cellStyle name="=C:\WINNT35\SYSTEM32\COMMAND.COM 23 9" xfId="10900"/>
    <cellStyle name="=C:\WINNT35\SYSTEM32\COMMAND.COM 23 9 2" xfId="10901"/>
    <cellStyle name="=C:\WINNT35\SYSTEM32\COMMAND.COM 23 9 3" xfId="10902"/>
    <cellStyle name="=C:\WINNT35\SYSTEM32\COMMAND.COM 23 9 4" xfId="10903"/>
    <cellStyle name="=C:\WINNT35\SYSTEM32\COMMAND.COM 23 9 5" xfId="10904"/>
    <cellStyle name="=C:\WINNT35\SYSTEM32\COMMAND.COM 24" xfId="10905"/>
    <cellStyle name="=C:\WINNT35\SYSTEM32\COMMAND.COM 24 10" xfId="10906"/>
    <cellStyle name="=C:\WINNT35\SYSTEM32\COMMAND.COM 24 10 2" xfId="10907"/>
    <cellStyle name="=C:\WINNT35\SYSTEM32\COMMAND.COM 24 10 3" xfId="10908"/>
    <cellStyle name="=C:\WINNT35\SYSTEM32\COMMAND.COM 24 10 4" xfId="10909"/>
    <cellStyle name="=C:\WINNT35\SYSTEM32\COMMAND.COM 24 10 5" xfId="10910"/>
    <cellStyle name="=C:\WINNT35\SYSTEM32\COMMAND.COM 24 11" xfId="10911"/>
    <cellStyle name="=C:\WINNT35\SYSTEM32\COMMAND.COM 24 11 2" xfId="10912"/>
    <cellStyle name="=C:\WINNT35\SYSTEM32\COMMAND.COM 24 11 3" xfId="10913"/>
    <cellStyle name="=C:\WINNT35\SYSTEM32\COMMAND.COM 24 11 4" xfId="10914"/>
    <cellStyle name="=C:\WINNT35\SYSTEM32\COMMAND.COM 24 11 5" xfId="10915"/>
    <cellStyle name="=C:\WINNT35\SYSTEM32\COMMAND.COM 24 12" xfId="10916"/>
    <cellStyle name="=C:\WINNT35\SYSTEM32\COMMAND.COM 24 12 2" xfId="10917"/>
    <cellStyle name="=C:\WINNT35\SYSTEM32\COMMAND.COM 24 12 3" xfId="10918"/>
    <cellStyle name="=C:\WINNT35\SYSTEM32\COMMAND.COM 24 12 4" xfId="10919"/>
    <cellStyle name="=C:\WINNT35\SYSTEM32\COMMAND.COM 24 12 5" xfId="10920"/>
    <cellStyle name="=C:\WINNT35\SYSTEM32\COMMAND.COM 24 13" xfId="10921"/>
    <cellStyle name="=C:\WINNT35\SYSTEM32\COMMAND.COM 24 13 2" xfId="10922"/>
    <cellStyle name="=C:\WINNT35\SYSTEM32\COMMAND.COM 24 13 3" xfId="10923"/>
    <cellStyle name="=C:\WINNT35\SYSTEM32\COMMAND.COM 24 13 4" xfId="10924"/>
    <cellStyle name="=C:\WINNT35\SYSTEM32\COMMAND.COM 24 13 5" xfId="10925"/>
    <cellStyle name="=C:\WINNT35\SYSTEM32\COMMAND.COM 24 14" xfId="10926"/>
    <cellStyle name="=C:\WINNT35\SYSTEM32\COMMAND.COM 24 14 2" xfId="10927"/>
    <cellStyle name="=C:\WINNT35\SYSTEM32\COMMAND.COM 24 14 3" xfId="10928"/>
    <cellStyle name="=C:\WINNT35\SYSTEM32\COMMAND.COM 24 14 4" xfId="10929"/>
    <cellStyle name="=C:\WINNT35\SYSTEM32\COMMAND.COM 24 14 5" xfId="10930"/>
    <cellStyle name="=C:\WINNT35\SYSTEM32\COMMAND.COM 24 15" xfId="10931"/>
    <cellStyle name="=C:\WINNT35\SYSTEM32\COMMAND.COM 24 15 2" xfId="10932"/>
    <cellStyle name="=C:\WINNT35\SYSTEM32\COMMAND.COM 24 15 3" xfId="10933"/>
    <cellStyle name="=C:\WINNT35\SYSTEM32\COMMAND.COM 24 15 4" xfId="10934"/>
    <cellStyle name="=C:\WINNT35\SYSTEM32\COMMAND.COM 24 15 5" xfId="10935"/>
    <cellStyle name="=C:\WINNT35\SYSTEM32\COMMAND.COM 24 16" xfId="10936"/>
    <cellStyle name="=C:\WINNT35\SYSTEM32\COMMAND.COM 24 16 2" xfId="10937"/>
    <cellStyle name="=C:\WINNT35\SYSTEM32\COMMAND.COM 24 16 3" xfId="10938"/>
    <cellStyle name="=C:\WINNT35\SYSTEM32\COMMAND.COM 24 16 4" xfId="10939"/>
    <cellStyle name="=C:\WINNT35\SYSTEM32\COMMAND.COM 24 16 5" xfId="10940"/>
    <cellStyle name="=C:\WINNT35\SYSTEM32\COMMAND.COM 24 17" xfId="10941"/>
    <cellStyle name="=C:\WINNT35\SYSTEM32\COMMAND.COM 24 17 2" xfId="10942"/>
    <cellStyle name="=C:\WINNT35\SYSTEM32\COMMAND.COM 24 17 3" xfId="10943"/>
    <cellStyle name="=C:\WINNT35\SYSTEM32\COMMAND.COM 24 17 4" xfId="10944"/>
    <cellStyle name="=C:\WINNT35\SYSTEM32\COMMAND.COM 24 17 5" xfId="10945"/>
    <cellStyle name="=C:\WINNT35\SYSTEM32\COMMAND.COM 24 18" xfId="10946"/>
    <cellStyle name="=C:\WINNT35\SYSTEM32\COMMAND.COM 24 18 2" xfId="10947"/>
    <cellStyle name="=C:\WINNT35\SYSTEM32\COMMAND.COM 24 18 3" xfId="10948"/>
    <cellStyle name="=C:\WINNT35\SYSTEM32\COMMAND.COM 24 18 4" xfId="10949"/>
    <cellStyle name="=C:\WINNT35\SYSTEM32\COMMAND.COM 24 18 5" xfId="10950"/>
    <cellStyle name="=C:\WINNT35\SYSTEM32\COMMAND.COM 24 19" xfId="10951"/>
    <cellStyle name="=C:\WINNT35\SYSTEM32\COMMAND.COM 24 19 2" xfId="10952"/>
    <cellStyle name="=C:\WINNT35\SYSTEM32\COMMAND.COM 24 19 3" xfId="10953"/>
    <cellStyle name="=C:\WINNT35\SYSTEM32\COMMAND.COM 24 19 4" xfId="10954"/>
    <cellStyle name="=C:\WINNT35\SYSTEM32\COMMAND.COM 24 19 5" xfId="10955"/>
    <cellStyle name="=C:\WINNT35\SYSTEM32\COMMAND.COM 24 2" xfId="10956"/>
    <cellStyle name="=C:\WINNT35\SYSTEM32\COMMAND.COM 24 2 2" xfId="10957"/>
    <cellStyle name="=C:\WINNT35\SYSTEM32\COMMAND.COM 24 2 3" xfId="10958"/>
    <cellStyle name="=C:\WINNT35\SYSTEM32\COMMAND.COM 24 2 4" xfId="10959"/>
    <cellStyle name="=C:\WINNT35\SYSTEM32\COMMAND.COM 24 2 5" xfId="10960"/>
    <cellStyle name="=C:\WINNT35\SYSTEM32\COMMAND.COM 24 20" xfId="10961"/>
    <cellStyle name="=C:\WINNT35\SYSTEM32\COMMAND.COM 24 20 2" xfId="10962"/>
    <cellStyle name="=C:\WINNT35\SYSTEM32\COMMAND.COM 24 20 3" xfId="10963"/>
    <cellStyle name="=C:\WINNT35\SYSTEM32\COMMAND.COM 24 20 4" xfId="10964"/>
    <cellStyle name="=C:\WINNT35\SYSTEM32\COMMAND.COM 24 20 5" xfId="10965"/>
    <cellStyle name="=C:\WINNT35\SYSTEM32\COMMAND.COM 24 21" xfId="10966"/>
    <cellStyle name="=C:\WINNT35\SYSTEM32\COMMAND.COM 24 21 2" xfId="10967"/>
    <cellStyle name="=C:\WINNT35\SYSTEM32\COMMAND.COM 24 21 3" xfId="10968"/>
    <cellStyle name="=C:\WINNT35\SYSTEM32\COMMAND.COM 24 21 4" xfId="10969"/>
    <cellStyle name="=C:\WINNT35\SYSTEM32\COMMAND.COM 24 21 5" xfId="10970"/>
    <cellStyle name="=C:\WINNT35\SYSTEM32\COMMAND.COM 24 22" xfId="10971"/>
    <cellStyle name="=C:\WINNT35\SYSTEM32\COMMAND.COM 24 22 2" xfId="10972"/>
    <cellStyle name="=C:\WINNT35\SYSTEM32\COMMAND.COM 24 22 3" xfId="10973"/>
    <cellStyle name="=C:\WINNT35\SYSTEM32\COMMAND.COM 24 22 4" xfId="10974"/>
    <cellStyle name="=C:\WINNT35\SYSTEM32\COMMAND.COM 24 22 5" xfId="10975"/>
    <cellStyle name="=C:\WINNT35\SYSTEM32\COMMAND.COM 24 23" xfId="10976"/>
    <cellStyle name="=C:\WINNT35\SYSTEM32\COMMAND.COM 24 23 2" xfId="10977"/>
    <cellStyle name="=C:\WINNT35\SYSTEM32\COMMAND.COM 24 23 3" xfId="10978"/>
    <cellStyle name="=C:\WINNT35\SYSTEM32\COMMAND.COM 24 23 4" xfId="10979"/>
    <cellStyle name="=C:\WINNT35\SYSTEM32\COMMAND.COM 24 23 5" xfId="10980"/>
    <cellStyle name="=C:\WINNT35\SYSTEM32\COMMAND.COM 24 24" xfId="10981"/>
    <cellStyle name="=C:\WINNT35\SYSTEM32\COMMAND.COM 24 24 2" xfId="10982"/>
    <cellStyle name="=C:\WINNT35\SYSTEM32\COMMAND.COM 24 24 3" xfId="10983"/>
    <cellStyle name="=C:\WINNT35\SYSTEM32\COMMAND.COM 24 24 4" xfId="10984"/>
    <cellStyle name="=C:\WINNT35\SYSTEM32\COMMAND.COM 24 24 5" xfId="10985"/>
    <cellStyle name="=C:\WINNT35\SYSTEM32\COMMAND.COM 24 25" xfId="10986"/>
    <cellStyle name="=C:\WINNT35\SYSTEM32\COMMAND.COM 24 25 2" xfId="10987"/>
    <cellStyle name="=C:\WINNT35\SYSTEM32\COMMAND.COM 24 25 3" xfId="10988"/>
    <cellStyle name="=C:\WINNT35\SYSTEM32\COMMAND.COM 24 25 4" xfId="10989"/>
    <cellStyle name="=C:\WINNT35\SYSTEM32\COMMAND.COM 24 25 5" xfId="10990"/>
    <cellStyle name="=C:\WINNT35\SYSTEM32\COMMAND.COM 24 26" xfId="10991"/>
    <cellStyle name="=C:\WINNT35\SYSTEM32\COMMAND.COM 24 26 2" xfId="10992"/>
    <cellStyle name="=C:\WINNT35\SYSTEM32\COMMAND.COM 24 26 3" xfId="10993"/>
    <cellStyle name="=C:\WINNT35\SYSTEM32\COMMAND.COM 24 26 4" xfId="10994"/>
    <cellStyle name="=C:\WINNT35\SYSTEM32\COMMAND.COM 24 26 5" xfId="10995"/>
    <cellStyle name="=C:\WINNT35\SYSTEM32\COMMAND.COM 24 27" xfId="10996"/>
    <cellStyle name="=C:\WINNT35\SYSTEM32\COMMAND.COM 24 27 2" xfId="10997"/>
    <cellStyle name="=C:\WINNT35\SYSTEM32\COMMAND.COM 24 27 3" xfId="10998"/>
    <cellStyle name="=C:\WINNT35\SYSTEM32\COMMAND.COM 24 27 4" xfId="10999"/>
    <cellStyle name="=C:\WINNT35\SYSTEM32\COMMAND.COM 24 27 5" xfId="11000"/>
    <cellStyle name="=C:\WINNT35\SYSTEM32\COMMAND.COM 24 28" xfId="11001"/>
    <cellStyle name="=C:\WINNT35\SYSTEM32\COMMAND.COM 24 28 2" xfId="11002"/>
    <cellStyle name="=C:\WINNT35\SYSTEM32\COMMAND.COM 24 28 3" xfId="11003"/>
    <cellStyle name="=C:\WINNT35\SYSTEM32\COMMAND.COM 24 28 4" xfId="11004"/>
    <cellStyle name="=C:\WINNT35\SYSTEM32\COMMAND.COM 24 28 5" xfId="11005"/>
    <cellStyle name="=C:\WINNT35\SYSTEM32\COMMAND.COM 24 29" xfId="11006"/>
    <cellStyle name="=C:\WINNT35\SYSTEM32\COMMAND.COM 24 29 2" xfId="11007"/>
    <cellStyle name="=C:\WINNT35\SYSTEM32\COMMAND.COM 24 29 3" xfId="11008"/>
    <cellStyle name="=C:\WINNT35\SYSTEM32\COMMAND.COM 24 29 4" xfId="11009"/>
    <cellStyle name="=C:\WINNT35\SYSTEM32\COMMAND.COM 24 29 5" xfId="11010"/>
    <cellStyle name="=C:\WINNT35\SYSTEM32\COMMAND.COM 24 3" xfId="11011"/>
    <cellStyle name="=C:\WINNT35\SYSTEM32\COMMAND.COM 24 3 2" xfId="11012"/>
    <cellStyle name="=C:\WINNT35\SYSTEM32\COMMAND.COM 24 3 3" xfId="11013"/>
    <cellStyle name="=C:\WINNT35\SYSTEM32\COMMAND.COM 24 3 4" xfId="11014"/>
    <cellStyle name="=C:\WINNT35\SYSTEM32\COMMAND.COM 24 3 5" xfId="11015"/>
    <cellStyle name="=C:\WINNT35\SYSTEM32\COMMAND.COM 24 30" xfId="11016"/>
    <cellStyle name="=C:\WINNT35\SYSTEM32\COMMAND.COM 24 30 2" xfId="11017"/>
    <cellStyle name="=C:\WINNT35\SYSTEM32\COMMAND.COM 24 30 3" xfId="11018"/>
    <cellStyle name="=C:\WINNT35\SYSTEM32\COMMAND.COM 24 30 4" xfId="11019"/>
    <cellStyle name="=C:\WINNT35\SYSTEM32\COMMAND.COM 24 30 5" xfId="11020"/>
    <cellStyle name="=C:\WINNT35\SYSTEM32\COMMAND.COM 24 31" xfId="11021"/>
    <cellStyle name="=C:\WINNT35\SYSTEM32\COMMAND.COM 24 31 2" xfId="11022"/>
    <cellStyle name="=C:\WINNT35\SYSTEM32\COMMAND.COM 24 31 3" xfId="11023"/>
    <cellStyle name="=C:\WINNT35\SYSTEM32\COMMAND.COM 24 31 4" xfId="11024"/>
    <cellStyle name="=C:\WINNT35\SYSTEM32\COMMAND.COM 24 31 5" xfId="11025"/>
    <cellStyle name="=C:\WINNT35\SYSTEM32\COMMAND.COM 24 32" xfId="11026"/>
    <cellStyle name="=C:\WINNT35\SYSTEM32\COMMAND.COM 24 32 2" xfId="11027"/>
    <cellStyle name="=C:\WINNT35\SYSTEM32\COMMAND.COM 24 32 3" xfId="11028"/>
    <cellStyle name="=C:\WINNT35\SYSTEM32\COMMAND.COM 24 32 4" xfId="11029"/>
    <cellStyle name="=C:\WINNT35\SYSTEM32\COMMAND.COM 24 32 5" xfId="11030"/>
    <cellStyle name="=C:\WINNT35\SYSTEM32\COMMAND.COM 24 33" xfId="11031"/>
    <cellStyle name="=C:\WINNT35\SYSTEM32\COMMAND.COM 24 33 2" xfId="11032"/>
    <cellStyle name="=C:\WINNT35\SYSTEM32\COMMAND.COM 24 33 3" xfId="11033"/>
    <cellStyle name="=C:\WINNT35\SYSTEM32\COMMAND.COM 24 33 4" xfId="11034"/>
    <cellStyle name="=C:\WINNT35\SYSTEM32\COMMAND.COM 24 33 5" xfId="11035"/>
    <cellStyle name="=C:\WINNT35\SYSTEM32\COMMAND.COM 24 34" xfId="11036"/>
    <cellStyle name="=C:\WINNT35\SYSTEM32\COMMAND.COM 24 34 2" xfId="11037"/>
    <cellStyle name="=C:\WINNT35\SYSTEM32\COMMAND.COM 24 34 3" xfId="11038"/>
    <cellStyle name="=C:\WINNT35\SYSTEM32\COMMAND.COM 24 34 4" xfId="11039"/>
    <cellStyle name="=C:\WINNT35\SYSTEM32\COMMAND.COM 24 34 5" xfId="11040"/>
    <cellStyle name="=C:\WINNT35\SYSTEM32\COMMAND.COM 24 35" xfId="11041"/>
    <cellStyle name="=C:\WINNT35\SYSTEM32\COMMAND.COM 24 35 2" xfId="11042"/>
    <cellStyle name="=C:\WINNT35\SYSTEM32\COMMAND.COM 24 35 3" xfId="11043"/>
    <cellStyle name="=C:\WINNT35\SYSTEM32\COMMAND.COM 24 35 4" xfId="11044"/>
    <cellStyle name="=C:\WINNT35\SYSTEM32\COMMAND.COM 24 35 5" xfId="11045"/>
    <cellStyle name="=C:\WINNT35\SYSTEM32\COMMAND.COM 24 36" xfId="11046"/>
    <cellStyle name="=C:\WINNT35\SYSTEM32\COMMAND.COM 24 36 2" xfId="11047"/>
    <cellStyle name="=C:\WINNT35\SYSTEM32\COMMAND.COM 24 36 3" xfId="11048"/>
    <cellStyle name="=C:\WINNT35\SYSTEM32\COMMAND.COM 24 36 4" xfId="11049"/>
    <cellStyle name="=C:\WINNT35\SYSTEM32\COMMAND.COM 24 36 5" xfId="11050"/>
    <cellStyle name="=C:\WINNT35\SYSTEM32\COMMAND.COM 24 37" xfId="11051"/>
    <cellStyle name="=C:\WINNT35\SYSTEM32\COMMAND.COM 24 37 2" xfId="11052"/>
    <cellStyle name="=C:\WINNT35\SYSTEM32\COMMAND.COM 24 37 3" xfId="11053"/>
    <cellStyle name="=C:\WINNT35\SYSTEM32\COMMAND.COM 24 37 4" xfId="11054"/>
    <cellStyle name="=C:\WINNT35\SYSTEM32\COMMAND.COM 24 37 5" xfId="11055"/>
    <cellStyle name="=C:\WINNT35\SYSTEM32\COMMAND.COM 24 38" xfId="11056"/>
    <cellStyle name="=C:\WINNT35\SYSTEM32\COMMAND.COM 24 38 2" xfId="11057"/>
    <cellStyle name="=C:\WINNT35\SYSTEM32\COMMAND.COM 24 38 3" xfId="11058"/>
    <cellStyle name="=C:\WINNT35\SYSTEM32\COMMAND.COM 24 38 4" xfId="11059"/>
    <cellStyle name="=C:\WINNT35\SYSTEM32\COMMAND.COM 24 38 5" xfId="11060"/>
    <cellStyle name="=C:\WINNT35\SYSTEM32\COMMAND.COM 24 39" xfId="11061"/>
    <cellStyle name="=C:\WINNT35\SYSTEM32\COMMAND.COM 24 39 2" xfId="11062"/>
    <cellStyle name="=C:\WINNT35\SYSTEM32\COMMAND.COM 24 39 3" xfId="11063"/>
    <cellStyle name="=C:\WINNT35\SYSTEM32\COMMAND.COM 24 39 4" xfId="11064"/>
    <cellStyle name="=C:\WINNT35\SYSTEM32\COMMAND.COM 24 39 5" xfId="11065"/>
    <cellStyle name="=C:\WINNT35\SYSTEM32\COMMAND.COM 24 4" xfId="11066"/>
    <cellStyle name="=C:\WINNT35\SYSTEM32\COMMAND.COM 24 4 2" xfId="11067"/>
    <cellStyle name="=C:\WINNT35\SYSTEM32\COMMAND.COM 24 4 3" xfId="11068"/>
    <cellStyle name="=C:\WINNT35\SYSTEM32\COMMAND.COM 24 4 4" xfId="11069"/>
    <cellStyle name="=C:\WINNT35\SYSTEM32\COMMAND.COM 24 4 5" xfId="11070"/>
    <cellStyle name="=C:\WINNT35\SYSTEM32\COMMAND.COM 24 40" xfId="11071"/>
    <cellStyle name="=C:\WINNT35\SYSTEM32\COMMAND.COM 24 40 2" xfId="11072"/>
    <cellStyle name="=C:\WINNT35\SYSTEM32\COMMAND.COM 24 40 3" xfId="11073"/>
    <cellStyle name="=C:\WINNT35\SYSTEM32\COMMAND.COM 24 40 4" xfId="11074"/>
    <cellStyle name="=C:\WINNT35\SYSTEM32\COMMAND.COM 24 40 5" xfId="11075"/>
    <cellStyle name="=C:\WINNT35\SYSTEM32\COMMAND.COM 24 41" xfId="11076"/>
    <cellStyle name="=C:\WINNT35\SYSTEM32\COMMAND.COM 24 41 2" xfId="11077"/>
    <cellStyle name="=C:\WINNT35\SYSTEM32\COMMAND.COM 24 41 3" xfId="11078"/>
    <cellStyle name="=C:\WINNT35\SYSTEM32\COMMAND.COM 24 41 4" xfId="11079"/>
    <cellStyle name="=C:\WINNT35\SYSTEM32\COMMAND.COM 24 41 5" xfId="11080"/>
    <cellStyle name="=C:\WINNT35\SYSTEM32\COMMAND.COM 24 42" xfId="11081"/>
    <cellStyle name="=C:\WINNT35\SYSTEM32\COMMAND.COM 24 42 2" xfId="11082"/>
    <cellStyle name="=C:\WINNT35\SYSTEM32\COMMAND.COM 24 42 3" xfId="11083"/>
    <cellStyle name="=C:\WINNT35\SYSTEM32\COMMAND.COM 24 42 4" xfId="11084"/>
    <cellStyle name="=C:\WINNT35\SYSTEM32\COMMAND.COM 24 42 5" xfId="11085"/>
    <cellStyle name="=C:\WINNT35\SYSTEM32\COMMAND.COM 24 43" xfId="11086"/>
    <cellStyle name="=C:\WINNT35\SYSTEM32\COMMAND.COM 24 43 2" xfId="11087"/>
    <cellStyle name="=C:\WINNT35\SYSTEM32\COMMAND.COM 24 43 3" xfId="11088"/>
    <cellStyle name="=C:\WINNT35\SYSTEM32\COMMAND.COM 24 43 4" xfId="11089"/>
    <cellStyle name="=C:\WINNT35\SYSTEM32\COMMAND.COM 24 43 5" xfId="11090"/>
    <cellStyle name="=C:\WINNT35\SYSTEM32\COMMAND.COM 24 44" xfId="11091"/>
    <cellStyle name="=C:\WINNT35\SYSTEM32\COMMAND.COM 24 44 2" xfId="11092"/>
    <cellStyle name="=C:\WINNT35\SYSTEM32\COMMAND.COM 24 44 3" xfId="11093"/>
    <cellStyle name="=C:\WINNT35\SYSTEM32\COMMAND.COM 24 44 4" xfId="11094"/>
    <cellStyle name="=C:\WINNT35\SYSTEM32\COMMAND.COM 24 44 5" xfId="11095"/>
    <cellStyle name="=C:\WINNT35\SYSTEM32\COMMAND.COM 24 45" xfId="11096"/>
    <cellStyle name="=C:\WINNT35\SYSTEM32\COMMAND.COM 24 45 2" xfId="11097"/>
    <cellStyle name="=C:\WINNT35\SYSTEM32\COMMAND.COM 24 45 3" xfId="11098"/>
    <cellStyle name="=C:\WINNT35\SYSTEM32\COMMAND.COM 24 45 4" xfId="11099"/>
    <cellStyle name="=C:\WINNT35\SYSTEM32\COMMAND.COM 24 45 5" xfId="11100"/>
    <cellStyle name="=C:\WINNT35\SYSTEM32\COMMAND.COM 24 46" xfId="11101"/>
    <cellStyle name="=C:\WINNT35\SYSTEM32\COMMAND.COM 24 46 2" xfId="11102"/>
    <cellStyle name="=C:\WINNT35\SYSTEM32\COMMAND.COM 24 46 3" xfId="11103"/>
    <cellStyle name="=C:\WINNT35\SYSTEM32\COMMAND.COM 24 46 4" xfId="11104"/>
    <cellStyle name="=C:\WINNT35\SYSTEM32\COMMAND.COM 24 46 5" xfId="11105"/>
    <cellStyle name="=C:\WINNT35\SYSTEM32\COMMAND.COM 24 47" xfId="11106"/>
    <cellStyle name="=C:\WINNT35\SYSTEM32\COMMAND.COM 24 47 2" xfId="11107"/>
    <cellStyle name="=C:\WINNT35\SYSTEM32\COMMAND.COM 24 47 3" xfId="11108"/>
    <cellStyle name="=C:\WINNT35\SYSTEM32\COMMAND.COM 24 47 4" xfId="11109"/>
    <cellStyle name="=C:\WINNT35\SYSTEM32\COMMAND.COM 24 47 5" xfId="11110"/>
    <cellStyle name="=C:\WINNT35\SYSTEM32\COMMAND.COM 24 48" xfId="11111"/>
    <cellStyle name="=C:\WINNT35\SYSTEM32\COMMAND.COM 24 48 2" xfId="11112"/>
    <cellStyle name="=C:\WINNT35\SYSTEM32\COMMAND.COM 24 48 3" xfId="11113"/>
    <cellStyle name="=C:\WINNT35\SYSTEM32\COMMAND.COM 24 48 4" xfId="11114"/>
    <cellStyle name="=C:\WINNT35\SYSTEM32\COMMAND.COM 24 48 5" xfId="11115"/>
    <cellStyle name="=C:\WINNT35\SYSTEM32\COMMAND.COM 24 49" xfId="11116"/>
    <cellStyle name="=C:\WINNT35\SYSTEM32\COMMAND.COM 24 49 2" xfId="11117"/>
    <cellStyle name="=C:\WINNT35\SYSTEM32\COMMAND.COM 24 49 3" xfId="11118"/>
    <cellStyle name="=C:\WINNT35\SYSTEM32\COMMAND.COM 24 49 4" xfId="11119"/>
    <cellStyle name="=C:\WINNT35\SYSTEM32\COMMAND.COM 24 49 5" xfId="11120"/>
    <cellStyle name="=C:\WINNT35\SYSTEM32\COMMAND.COM 24 5" xfId="11121"/>
    <cellStyle name="=C:\WINNT35\SYSTEM32\COMMAND.COM 24 5 2" xfId="11122"/>
    <cellStyle name="=C:\WINNT35\SYSTEM32\COMMAND.COM 24 5 3" xfId="11123"/>
    <cellStyle name="=C:\WINNT35\SYSTEM32\COMMAND.COM 24 5 4" xfId="11124"/>
    <cellStyle name="=C:\WINNT35\SYSTEM32\COMMAND.COM 24 5 5" xfId="11125"/>
    <cellStyle name="=C:\WINNT35\SYSTEM32\COMMAND.COM 24 50" xfId="11126"/>
    <cellStyle name="=C:\WINNT35\SYSTEM32\COMMAND.COM 24 50 2" xfId="11127"/>
    <cellStyle name="=C:\WINNT35\SYSTEM32\COMMAND.COM 24 50 3" xfId="11128"/>
    <cellStyle name="=C:\WINNT35\SYSTEM32\COMMAND.COM 24 50 4" xfId="11129"/>
    <cellStyle name="=C:\WINNT35\SYSTEM32\COMMAND.COM 24 50 5" xfId="11130"/>
    <cellStyle name="=C:\WINNT35\SYSTEM32\COMMAND.COM 24 51" xfId="11131"/>
    <cellStyle name="=C:\WINNT35\SYSTEM32\COMMAND.COM 24 51 2" xfId="11132"/>
    <cellStyle name="=C:\WINNT35\SYSTEM32\COMMAND.COM 24 51 3" xfId="11133"/>
    <cellStyle name="=C:\WINNT35\SYSTEM32\COMMAND.COM 24 51 4" xfId="11134"/>
    <cellStyle name="=C:\WINNT35\SYSTEM32\COMMAND.COM 24 51 5" xfId="11135"/>
    <cellStyle name="=C:\WINNT35\SYSTEM32\COMMAND.COM 24 52" xfId="11136"/>
    <cellStyle name="=C:\WINNT35\SYSTEM32\COMMAND.COM 24 52 2" xfId="11137"/>
    <cellStyle name="=C:\WINNT35\SYSTEM32\COMMAND.COM 24 52 3" xfId="11138"/>
    <cellStyle name="=C:\WINNT35\SYSTEM32\COMMAND.COM 24 52 4" xfId="11139"/>
    <cellStyle name="=C:\WINNT35\SYSTEM32\COMMAND.COM 24 52 5" xfId="11140"/>
    <cellStyle name="=C:\WINNT35\SYSTEM32\COMMAND.COM 24 53" xfId="11141"/>
    <cellStyle name="=C:\WINNT35\SYSTEM32\COMMAND.COM 24 53 2" xfId="11142"/>
    <cellStyle name="=C:\WINNT35\SYSTEM32\COMMAND.COM 24 53 3" xfId="11143"/>
    <cellStyle name="=C:\WINNT35\SYSTEM32\COMMAND.COM 24 53 4" xfId="11144"/>
    <cellStyle name="=C:\WINNT35\SYSTEM32\COMMAND.COM 24 53 5" xfId="11145"/>
    <cellStyle name="=C:\WINNT35\SYSTEM32\COMMAND.COM 24 54" xfId="11146"/>
    <cellStyle name="=C:\WINNT35\SYSTEM32\COMMAND.COM 24 55" xfId="11147"/>
    <cellStyle name="=C:\WINNT35\SYSTEM32\COMMAND.COM 24 56" xfId="11148"/>
    <cellStyle name="=C:\WINNT35\SYSTEM32\COMMAND.COM 24 57" xfId="11149"/>
    <cellStyle name="=C:\WINNT35\SYSTEM32\COMMAND.COM 24 58" xfId="11150"/>
    <cellStyle name="=C:\WINNT35\SYSTEM32\COMMAND.COM 24 6" xfId="11151"/>
    <cellStyle name="=C:\WINNT35\SYSTEM32\COMMAND.COM 24 6 2" xfId="11152"/>
    <cellStyle name="=C:\WINNT35\SYSTEM32\COMMAND.COM 24 6 3" xfId="11153"/>
    <cellStyle name="=C:\WINNT35\SYSTEM32\COMMAND.COM 24 6 4" xfId="11154"/>
    <cellStyle name="=C:\WINNT35\SYSTEM32\COMMAND.COM 24 6 5" xfId="11155"/>
    <cellStyle name="=C:\WINNT35\SYSTEM32\COMMAND.COM 24 7" xfId="11156"/>
    <cellStyle name="=C:\WINNT35\SYSTEM32\COMMAND.COM 24 7 2" xfId="11157"/>
    <cellStyle name="=C:\WINNT35\SYSTEM32\COMMAND.COM 24 7 3" xfId="11158"/>
    <cellStyle name="=C:\WINNT35\SYSTEM32\COMMAND.COM 24 7 4" xfId="11159"/>
    <cellStyle name="=C:\WINNT35\SYSTEM32\COMMAND.COM 24 7 5" xfId="11160"/>
    <cellStyle name="=C:\WINNT35\SYSTEM32\COMMAND.COM 24 8" xfId="11161"/>
    <cellStyle name="=C:\WINNT35\SYSTEM32\COMMAND.COM 24 8 2" xfId="11162"/>
    <cellStyle name="=C:\WINNT35\SYSTEM32\COMMAND.COM 24 8 3" xfId="11163"/>
    <cellStyle name="=C:\WINNT35\SYSTEM32\COMMAND.COM 24 8 4" xfId="11164"/>
    <cellStyle name="=C:\WINNT35\SYSTEM32\COMMAND.COM 24 8 5" xfId="11165"/>
    <cellStyle name="=C:\WINNT35\SYSTEM32\COMMAND.COM 24 9" xfId="11166"/>
    <cellStyle name="=C:\WINNT35\SYSTEM32\COMMAND.COM 24 9 2" xfId="11167"/>
    <cellStyle name="=C:\WINNT35\SYSTEM32\COMMAND.COM 24 9 3" xfId="11168"/>
    <cellStyle name="=C:\WINNT35\SYSTEM32\COMMAND.COM 24 9 4" xfId="11169"/>
    <cellStyle name="=C:\WINNT35\SYSTEM32\COMMAND.COM 24 9 5" xfId="11170"/>
    <cellStyle name="=C:\WINNT35\SYSTEM32\COMMAND.COM 25" xfId="11171"/>
    <cellStyle name="=C:\WINNT35\SYSTEM32\COMMAND.COM 25 10" xfId="11172"/>
    <cellStyle name="=C:\WINNT35\SYSTEM32\COMMAND.COM 25 10 2" xfId="11173"/>
    <cellStyle name="=C:\WINNT35\SYSTEM32\COMMAND.COM 25 10 3" xfId="11174"/>
    <cellStyle name="=C:\WINNT35\SYSTEM32\COMMAND.COM 25 10 4" xfId="11175"/>
    <cellStyle name="=C:\WINNT35\SYSTEM32\COMMAND.COM 25 10 5" xfId="11176"/>
    <cellStyle name="=C:\WINNT35\SYSTEM32\COMMAND.COM 25 11" xfId="11177"/>
    <cellStyle name="=C:\WINNT35\SYSTEM32\COMMAND.COM 25 11 2" xfId="11178"/>
    <cellStyle name="=C:\WINNT35\SYSTEM32\COMMAND.COM 25 11 3" xfId="11179"/>
    <cellStyle name="=C:\WINNT35\SYSTEM32\COMMAND.COM 25 11 4" xfId="11180"/>
    <cellStyle name="=C:\WINNT35\SYSTEM32\COMMAND.COM 25 11 5" xfId="11181"/>
    <cellStyle name="=C:\WINNT35\SYSTEM32\COMMAND.COM 25 12" xfId="11182"/>
    <cellStyle name="=C:\WINNT35\SYSTEM32\COMMAND.COM 25 12 2" xfId="11183"/>
    <cellStyle name="=C:\WINNT35\SYSTEM32\COMMAND.COM 25 12 3" xfId="11184"/>
    <cellStyle name="=C:\WINNT35\SYSTEM32\COMMAND.COM 25 12 4" xfId="11185"/>
    <cellStyle name="=C:\WINNT35\SYSTEM32\COMMAND.COM 25 12 5" xfId="11186"/>
    <cellStyle name="=C:\WINNT35\SYSTEM32\COMMAND.COM 25 13" xfId="11187"/>
    <cellStyle name="=C:\WINNT35\SYSTEM32\COMMAND.COM 25 13 2" xfId="11188"/>
    <cellStyle name="=C:\WINNT35\SYSTEM32\COMMAND.COM 25 13 3" xfId="11189"/>
    <cellStyle name="=C:\WINNT35\SYSTEM32\COMMAND.COM 25 13 4" xfId="11190"/>
    <cellStyle name="=C:\WINNT35\SYSTEM32\COMMAND.COM 25 13 5" xfId="11191"/>
    <cellStyle name="=C:\WINNT35\SYSTEM32\COMMAND.COM 25 14" xfId="11192"/>
    <cellStyle name="=C:\WINNT35\SYSTEM32\COMMAND.COM 25 14 2" xfId="11193"/>
    <cellStyle name="=C:\WINNT35\SYSTEM32\COMMAND.COM 25 14 3" xfId="11194"/>
    <cellStyle name="=C:\WINNT35\SYSTEM32\COMMAND.COM 25 14 4" xfId="11195"/>
    <cellStyle name="=C:\WINNT35\SYSTEM32\COMMAND.COM 25 14 5" xfId="11196"/>
    <cellStyle name="=C:\WINNT35\SYSTEM32\COMMAND.COM 25 15" xfId="11197"/>
    <cellStyle name="=C:\WINNT35\SYSTEM32\COMMAND.COM 25 15 2" xfId="11198"/>
    <cellStyle name="=C:\WINNT35\SYSTEM32\COMMAND.COM 25 15 3" xfId="11199"/>
    <cellStyle name="=C:\WINNT35\SYSTEM32\COMMAND.COM 25 15 4" xfId="11200"/>
    <cellStyle name="=C:\WINNT35\SYSTEM32\COMMAND.COM 25 15 5" xfId="11201"/>
    <cellStyle name="=C:\WINNT35\SYSTEM32\COMMAND.COM 25 16" xfId="11202"/>
    <cellStyle name="=C:\WINNT35\SYSTEM32\COMMAND.COM 25 16 2" xfId="11203"/>
    <cellStyle name="=C:\WINNT35\SYSTEM32\COMMAND.COM 25 16 3" xfId="11204"/>
    <cellStyle name="=C:\WINNT35\SYSTEM32\COMMAND.COM 25 16 4" xfId="11205"/>
    <cellStyle name="=C:\WINNT35\SYSTEM32\COMMAND.COM 25 16 5" xfId="11206"/>
    <cellStyle name="=C:\WINNT35\SYSTEM32\COMMAND.COM 25 17" xfId="11207"/>
    <cellStyle name="=C:\WINNT35\SYSTEM32\COMMAND.COM 25 17 2" xfId="11208"/>
    <cellStyle name="=C:\WINNT35\SYSTEM32\COMMAND.COM 25 17 3" xfId="11209"/>
    <cellStyle name="=C:\WINNT35\SYSTEM32\COMMAND.COM 25 17 4" xfId="11210"/>
    <cellStyle name="=C:\WINNT35\SYSTEM32\COMMAND.COM 25 17 5" xfId="11211"/>
    <cellStyle name="=C:\WINNT35\SYSTEM32\COMMAND.COM 25 18" xfId="11212"/>
    <cellStyle name="=C:\WINNT35\SYSTEM32\COMMAND.COM 25 18 2" xfId="11213"/>
    <cellStyle name="=C:\WINNT35\SYSTEM32\COMMAND.COM 25 18 3" xfId="11214"/>
    <cellStyle name="=C:\WINNT35\SYSTEM32\COMMAND.COM 25 18 4" xfId="11215"/>
    <cellStyle name="=C:\WINNT35\SYSTEM32\COMMAND.COM 25 18 5" xfId="11216"/>
    <cellStyle name="=C:\WINNT35\SYSTEM32\COMMAND.COM 25 19" xfId="11217"/>
    <cellStyle name="=C:\WINNT35\SYSTEM32\COMMAND.COM 25 19 2" xfId="11218"/>
    <cellStyle name="=C:\WINNT35\SYSTEM32\COMMAND.COM 25 19 3" xfId="11219"/>
    <cellStyle name="=C:\WINNT35\SYSTEM32\COMMAND.COM 25 19 4" xfId="11220"/>
    <cellStyle name="=C:\WINNT35\SYSTEM32\COMMAND.COM 25 19 5" xfId="11221"/>
    <cellStyle name="=C:\WINNT35\SYSTEM32\COMMAND.COM 25 2" xfId="11222"/>
    <cellStyle name="=C:\WINNT35\SYSTEM32\COMMAND.COM 25 2 2" xfId="11223"/>
    <cellStyle name="=C:\WINNT35\SYSTEM32\COMMAND.COM 25 2 3" xfId="11224"/>
    <cellStyle name="=C:\WINNT35\SYSTEM32\COMMAND.COM 25 2 4" xfId="11225"/>
    <cellStyle name="=C:\WINNT35\SYSTEM32\COMMAND.COM 25 2 5" xfId="11226"/>
    <cellStyle name="=C:\WINNT35\SYSTEM32\COMMAND.COM 25 20" xfId="11227"/>
    <cellStyle name="=C:\WINNT35\SYSTEM32\COMMAND.COM 25 20 2" xfId="11228"/>
    <cellStyle name="=C:\WINNT35\SYSTEM32\COMMAND.COM 25 20 3" xfId="11229"/>
    <cellStyle name="=C:\WINNT35\SYSTEM32\COMMAND.COM 25 20 4" xfId="11230"/>
    <cellStyle name="=C:\WINNT35\SYSTEM32\COMMAND.COM 25 20 5" xfId="11231"/>
    <cellStyle name="=C:\WINNT35\SYSTEM32\COMMAND.COM 25 21" xfId="11232"/>
    <cellStyle name="=C:\WINNT35\SYSTEM32\COMMAND.COM 25 21 2" xfId="11233"/>
    <cellStyle name="=C:\WINNT35\SYSTEM32\COMMAND.COM 25 21 3" xfId="11234"/>
    <cellStyle name="=C:\WINNT35\SYSTEM32\COMMAND.COM 25 21 4" xfId="11235"/>
    <cellStyle name="=C:\WINNT35\SYSTEM32\COMMAND.COM 25 21 5" xfId="11236"/>
    <cellStyle name="=C:\WINNT35\SYSTEM32\COMMAND.COM 25 22" xfId="11237"/>
    <cellStyle name="=C:\WINNT35\SYSTEM32\COMMAND.COM 25 22 2" xfId="11238"/>
    <cellStyle name="=C:\WINNT35\SYSTEM32\COMMAND.COM 25 22 3" xfId="11239"/>
    <cellStyle name="=C:\WINNT35\SYSTEM32\COMMAND.COM 25 22 4" xfId="11240"/>
    <cellStyle name="=C:\WINNT35\SYSTEM32\COMMAND.COM 25 22 5" xfId="11241"/>
    <cellStyle name="=C:\WINNT35\SYSTEM32\COMMAND.COM 25 23" xfId="11242"/>
    <cellStyle name="=C:\WINNT35\SYSTEM32\COMMAND.COM 25 23 2" xfId="11243"/>
    <cellStyle name="=C:\WINNT35\SYSTEM32\COMMAND.COM 25 23 3" xfId="11244"/>
    <cellStyle name="=C:\WINNT35\SYSTEM32\COMMAND.COM 25 23 4" xfId="11245"/>
    <cellStyle name="=C:\WINNT35\SYSTEM32\COMMAND.COM 25 23 5" xfId="11246"/>
    <cellStyle name="=C:\WINNT35\SYSTEM32\COMMAND.COM 25 24" xfId="11247"/>
    <cellStyle name="=C:\WINNT35\SYSTEM32\COMMAND.COM 25 24 2" xfId="11248"/>
    <cellStyle name="=C:\WINNT35\SYSTEM32\COMMAND.COM 25 24 3" xfId="11249"/>
    <cellStyle name="=C:\WINNT35\SYSTEM32\COMMAND.COM 25 24 4" xfId="11250"/>
    <cellStyle name="=C:\WINNT35\SYSTEM32\COMMAND.COM 25 24 5" xfId="11251"/>
    <cellStyle name="=C:\WINNT35\SYSTEM32\COMMAND.COM 25 25" xfId="11252"/>
    <cellStyle name="=C:\WINNT35\SYSTEM32\COMMAND.COM 25 25 2" xfId="11253"/>
    <cellStyle name="=C:\WINNT35\SYSTEM32\COMMAND.COM 25 25 3" xfId="11254"/>
    <cellStyle name="=C:\WINNT35\SYSTEM32\COMMAND.COM 25 25 4" xfId="11255"/>
    <cellStyle name="=C:\WINNT35\SYSTEM32\COMMAND.COM 25 25 5" xfId="11256"/>
    <cellStyle name="=C:\WINNT35\SYSTEM32\COMMAND.COM 25 26" xfId="11257"/>
    <cellStyle name="=C:\WINNT35\SYSTEM32\COMMAND.COM 25 26 2" xfId="11258"/>
    <cellStyle name="=C:\WINNT35\SYSTEM32\COMMAND.COM 25 26 3" xfId="11259"/>
    <cellStyle name="=C:\WINNT35\SYSTEM32\COMMAND.COM 25 26 4" xfId="11260"/>
    <cellStyle name="=C:\WINNT35\SYSTEM32\COMMAND.COM 25 26 5" xfId="11261"/>
    <cellStyle name="=C:\WINNT35\SYSTEM32\COMMAND.COM 25 27" xfId="11262"/>
    <cellStyle name="=C:\WINNT35\SYSTEM32\COMMAND.COM 25 27 2" xfId="11263"/>
    <cellStyle name="=C:\WINNT35\SYSTEM32\COMMAND.COM 25 27 3" xfId="11264"/>
    <cellStyle name="=C:\WINNT35\SYSTEM32\COMMAND.COM 25 27 4" xfId="11265"/>
    <cellStyle name="=C:\WINNT35\SYSTEM32\COMMAND.COM 25 27 5" xfId="11266"/>
    <cellStyle name="=C:\WINNT35\SYSTEM32\COMMAND.COM 25 28" xfId="11267"/>
    <cellStyle name="=C:\WINNT35\SYSTEM32\COMMAND.COM 25 28 2" xfId="11268"/>
    <cellStyle name="=C:\WINNT35\SYSTEM32\COMMAND.COM 25 28 3" xfId="11269"/>
    <cellStyle name="=C:\WINNT35\SYSTEM32\COMMAND.COM 25 28 4" xfId="11270"/>
    <cellStyle name="=C:\WINNT35\SYSTEM32\COMMAND.COM 25 28 5" xfId="11271"/>
    <cellStyle name="=C:\WINNT35\SYSTEM32\COMMAND.COM 25 29" xfId="11272"/>
    <cellStyle name="=C:\WINNT35\SYSTEM32\COMMAND.COM 25 29 2" xfId="11273"/>
    <cellStyle name="=C:\WINNT35\SYSTEM32\COMMAND.COM 25 29 3" xfId="11274"/>
    <cellStyle name="=C:\WINNT35\SYSTEM32\COMMAND.COM 25 29 4" xfId="11275"/>
    <cellStyle name="=C:\WINNT35\SYSTEM32\COMMAND.COM 25 29 5" xfId="11276"/>
    <cellStyle name="=C:\WINNT35\SYSTEM32\COMMAND.COM 25 3" xfId="11277"/>
    <cellStyle name="=C:\WINNT35\SYSTEM32\COMMAND.COM 25 3 2" xfId="11278"/>
    <cellStyle name="=C:\WINNT35\SYSTEM32\COMMAND.COM 25 3 3" xfId="11279"/>
    <cellStyle name="=C:\WINNT35\SYSTEM32\COMMAND.COM 25 3 4" xfId="11280"/>
    <cellStyle name="=C:\WINNT35\SYSTEM32\COMMAND.COM 25 3 5" xfId="11281"/>
    <cellStyle name="=C:\WINNT35\SYSTEM32\COMMAND.COM 25 30" xfId="11282"/>
    <cellStyle name="=C:\WINNT35\SYSTEM32\COMMAND.COM 25 30 2" xfId="11283"/>
    <cellStyle name="=C:\WINNT35\SYSTEM32\COMMAND.COM 25 30 3" xfId="11284"/>
    <cellStyle name="=C:\WINNT35\SYSTEM32\COMMAND.COM 25 30 4" xfId="11285"/>
    <cellStyle name="=C:\WINNT35\SYSTEM32\COMMAND.COM 25 30 5" xfId="11286"/>
    <cellStyle name="=C:\WINNT35\SYSTEM32\COMMAND.COM 25 31" xfId="11287"/>
    <cellStyle name="=C:\WINNT35\SYSTEM32\COMMAND.COM 25 31 2" xfId="11288"/>
    <cellStyle name="=C:\WINNT35\SYSTEM32\COMMAND.COM 25 31 3" xfId="11289"/>
    <cellStyle name="=C:\WINNT35\SYSTEM32\COMMAND.COM 25 31 4" xfId="11290"/>
    <cellStyle name="=C:\WINNT35\SYSTEM32\COMMAND.COM 25 31 5" xfId="11291"/>
    <cellStyle name="=C:\WINNT35\SYSTEM32\COMMAND.COM 25 32" xfId="11292"/>
    <cellStyle name="=C:\WINNT35\SYSTEM32\COMMAND.COM 25 32 2" xfId="11293"/>
    <cellStyle name="=C:\WINNT35\SYSTEM32\COMMAND.COM 25 32 3" xfId="11294"/>
    <cellStyle name="=C:\WINNT35\SYSTEM32\COMMAND.COM 25 32 4" xfId="11295"/>
    <cellStyle name="=C:\WINNT35\SYSTEM32\COMMAND.COM 25 32 5" xfId="11296"/>
    <cellStyle name="=C:\WINNT35\SYSTEM32\COMMAND.COM 25 33" xfId="11297"/>
    <cellStyle name="=C:\WINNT35\SYSTEM32\COMMAND.COM 25 33 2" xfId="11298"/>
    <cellStyle name="=C:\WINNT35\SYSTEM32\COMMAND.COM 25 33 3" xfId="11299"/>
    <cellStyle name="=C:\WINNT35\SYSTEM32\COMMAND.COM 25 33 4" xfId="11300"/>
    <cellStyle name="=C:\WINNT35\SYSTEM32\COMMAND.COM 25 33 5" xfId="11301"/>
    <cellStyle name="=C:\WINNT35\SYSTEM32\COMMAND.COM 25 34" xfId="11302"/>
    <cellStyle name="=C:\WINNT35\SYSTEM32\COMMAND.COM 25 34 2" xfId="11303"/>
    <cellStyle name="=C:\WINNT35\SYSTEM32\COMMAND.COM 25 34 3" xfId="11304"/>
    <cellStyle name="=C:\WINNT35\SYSTEM32\COMMAND.COM 25 34 4" xfId="11305"/>
    <cellStyle name="=C:\WINNT35\SYSTEM32\COMMAND.COM 25 34 5" xfId="11306"/>
    <cellStyle name="=C:\WINNT35\SYSTEM32\COMMAND.COM 25 35" xfId="11307"/>
    <cellStyle name="=C:\WINNT35\SYSTEM32\COMMAND.COM 25 35 2" xfId="11308"/>
    <cellStyle name="=C:\WINNT35\SYSTEM32\COMMAND.COM 25 35 3" xfId="11309"/>
    <cellStyle name="=C:\WINNT35\SYSTEM32\COMMAND.COM 25 35 4" xfId="11310"/>
    <cellStyle name="=C:\WINNT35\SYSTEM32\COMMAND.COM 25 35 5" xfId="11311"/>
    <cellStyle name="=C:\WINNT35\SYSTEM32\COMMAND.COM 25 36" xfId="11312"/>
    <cellStyle name="=C:\WINNT35\SYSTEM32\COMMAND.COM 25 36 2" xfId="11313"/>
    <cellStyle name="=C:\WINNT35\SYSTEM32\COMMAND.COM 25 36 3" xfId="11314"/>
    <cellStyle name="=C:\WINNT35\SYSTEM32\COMMAND.COM 25 36 4" xfId="11315"/>
    <cellStyle name="=C:\WINNT35\SYSTEM32\COMMAND.COM 25 36 5" xfId="11316"/>
    <cellStyle name="=C:\WINNT35\SYSTEM32\COMMAND.COM 25 37" xfId="11317"/>
    <cellStyle name="=C:\WINNT35\SYSTEM32\COMMAND.COM 25 37 2" xfId="11318"/>
    <cellStyle name="=C:\WINNT35\SYSTEM32\COMMAND.COM 25 37 3" xfId="11319"/>
    <cellStyle name="=C:\WINNT35\SYSTEM32\COMMAND.COM 25 37 4" xfId="11320"/>
    <cellStyle name="=C:\WINNT35\SYSTEM32\COMMAND.COM 25 37 5" xfId="11321"/>
    <cellStyle name="=C:\WINNT35\SYSTEM32\COMMAND.COM 25 38" xfId="11322"/>
    <cellStyle name="=C:\WINNT35\SYSTEM32\COMMAND.COM 25 38 2" xfId="11323"/>
    <cellStyle name="=C:\WINNT35\SYSTEM32\COMMAND.COM 25 38 3" xfId="11324"/>
    <cellStyle name="=C:\WINNT35\SYSTEM32\COMMAND.COM 25 38 4" xfId="11325"/>
    <cellStyle name="=C:\WINNT35\SYSTEM32\COMMAND.COM 25 38 5" xfId="11326"/>
    <cellStyle name="=C:\WINNT35\SYSTEM32\COMMAND.COM 25 39" xfId="11327"/>
    <cellStyle name="=C:\WINNT35\SYSTEM32\COMMAND.COM 25 39 2" xfId="11328"/>
    <cellStyle name="=C:\WINNT35\SYSTEM32\COMMAND.COM 25 39 3" xfId="11329"/>
    <cellStyle name="=C:\WINNT35\SYSTEM32\COMMAND.COM 25 39 4" xfId="11330"/>
    <cellStyle name="=C:\WINNT35\SYSTEM32\COMMAND.COM 25 39 5" xfId="11331"/>
    <cellStyle name="=C:\WINNT35\SYSTEM32\COMMAND.COM 25 4" xfId="11332"/>
    <cellStyle name="=C:\WINNT35\SYSTEM32\COMMAND.COM 25 4 2" xfId="11333"/>
    <cellStyle name="=C:\WINNT35\SYSTEM32\COMMAND.COM 25 4 3" xfId="11334"/>
    <cellStyle name="=C:\WINNT35\SYSTEM32\COMMAND.COM 25 4 4" xfId="11335"/>
    <cellStyle name="=C:\WINNT35\SYSTEM32\COMMAND.COM 25 4 5" xfId="11336"/>
    <cellStyle name="=C:\WINNT35\SYSTEM32\COMMAND.COM 25 40" xfId="11337"/>
    <cellStyle name="=C:\WINNT35\SYSTEM32\COMMAND.COM 25 40 2" xfId="11338"/>
    <cellStyle name="=C:\WINNT35\SYSTEM32\COMMAND.COM 25 40 3" xfId="11339"/>
    <cellStyle name="=C:\WINNT35\SYSTEM32\COMMAND.COM 25 40 4" xfId="11340"/>
    <cellStyle name="=C:\WINNT35\SYSTEM32\COMMAND.COM 25 40 5" xfId="11341"/>
    <cellStyle name="=C:\WINNT35\SYSTEM32\COMMAND.COM 25 41" xfId="11342"/>
    <cellStyle name="=C:\WINNT35\SYSTEM32\COMMAND.COM 25 41 2" xfId="11343"/>
    <cellStyle name="=C:\WINNT35\SYSTEM32\COMMAND.COM 25 41 3" xfId="11344"/>
    <cellStyle name="=C:\WINNT35\SYSTEM32\COMMAND.COM 25 41 4" xfId="11345"/>
    <cellStyle name="=C:\WINNT35\SYSTEM32\COMMAND.COM 25 41 5" xfId="11346"/>
    <cellStyle name="=C:\WINNT35\SYSTEM32\COMMAND.COM 25 42" xfId="11347"/>
    <cellStyle name="=C:\WINNT35\SYSTEM32\COMMAND.COM 25 42 2" xfId="11348"/>
    <cellStyle name="=C:\WINNT35\SYSTEM32\COMMAND.COM 25 42 3" xfId="11349"/>
    <cellStyle name="=C:\WINNT35\SYSTEM32\COMMAND.COM 25 42 4" xfId="11350"/>
    <cellStyle name="=C:\WINNT35\SYSTEM32\COMMAND.COM 25 42 5" xfId="11351"/>
    <cellStyle name="=C:\WINNT35\SYSTEM32\COMMAND.COM 25 43" xfId="11352"/>
    <cellStyle name="=C:\WINNT35\SYSTEM32\COMMAND.COM 25 43 2" xfId="11353"/>
    <cellStyle name="=C:\WINNT35\SYSTEM32\COMMAND.COM 25 43 3" xfId="11354"/>
    <cellStyle name="=C:\WINNT35\SYSTEM32\COMMAND.COM 25 43 4" xfId="11355"/>
    <cellStyle name="=C:\WINNT35\SYSTEM32\COMMAND.COM 25 43 5" xfId="11356"/>
    <cellStyle name="=C:\WINNT35\SYSTEM32\COMMAND.COM 25 44" xfId="11357"/>
    <cellStyle name="=C:\WINNT35\SYSTEM32\COMMAND.COM 25 44 2" xfId="11358"/>
    <cellStyle name="=C:\WINNT35\SYSTEM32\COMMAND.COM 25 44 3" xfId="11359"/>
    <cellStyle name="=C:\WINNT35\SYSTEM32\COMMAND.COM 25 44 4" xfId="11360"/>
    <cellStyle name="=C:\WINNT35\SYSTEM32\COMMAND.COM 25 44 5" xfId="11361"/>
    <cellStyle name="=C:\WINNT35\SYSTEM32\COMMAND.COM 25 45" xfId="11362"/>
    <cellStyle name="=C:\WINNT35\SYSTEM32\COMMAND.COM 25 45 2" xfId="11363"/>
    <cellStyle name="=C:\WINNT35\SYSTEM32\COMMAND.COM 25 45 3" xfId="11364"/>
    <cellStyle name="=C:\WINNT35\SYSTEM32\COMMAND.COM 25 45 4" xfId="11365"/>
    <cellStyle name="=C:\WINNT35\SYSTEM32\COMMAND.COM 25 45 5" xfId="11366"/>
    <cellStyle name="=C:\WINNT35\SYSTEM32\COMMAND.COM 25 46" xfId="11367"/>
    <cellStyle name="=C:\WINNT35\SYSTEM32\COMMAND.COM 25 46 2" xfId="11368"/>
    <cellStyle name="=C:\WINNT35\SYSTEM32\COMMAND.COM 25 46 3" xfId="11369"/>
    <cellStyle name="=C:\WINNT35\SYSTEM32\COMMAND.COM 25 46 4" xfId="11370"/>
    <cellStyle name="=C:\WINNT35\SYSTEM32\COMMAND.COM 25 46 5" xfId="11371"/>
    <cellStyle name="=C:\WINNT35\SYSTEM32\COMMAND.COM 25 47" xfId="11372"/>
    <cellStyle name="=C:\WINNT35\SYSTEM32\COMMAND.COM 25 47 2" xfId="11373"/>
    <cellStyle name="=C:\WINNT35\SYSTEM32\COMMAND.COM 25 47 3" xfId="11374"/>
    <cellStyle name="=C:\WINNT35\SYSTEM32\COMMAND.COM 25 47 4" xfId="11375"/>
    <cellStyle name="=C:\WINNT35\SYSTEM32\COMMAND.COM 25 47 5" xfId="11376"/>
    <cellStyle name="=C:\WINNT35\SYSTEM32\COMMAND.COM 25 48" xfId="11377"/>
    <cellStyle name="=C:\WINNT35\SYSTEM32\COMMAND.COM 25 48 2" xfId="11378"/>
    <cellStyle name="=C:\WINNT35\SYSTEM32\COMMAND.COM 25 48 3" xfId="11379"/>
    <cellStyle name="=C:\WINNT35\SYSTEM32\COMMAND.COM 25 48 4" xfId="11380"/>
    <cellStyle name="=C:\WINNT35\SYSTEM32\COMMAND.COM 25 48 5" xfId="11381"/>
    <cellStyle name="=C:\WINNT35\SYSTEM32\COMMAND.COM 25 49" xfId="11382"/>
    <cellStyle name="=C:\WINNT35\SYSTEM32\COMMAND.COM 25 49 2" xfId="11383"/>
    <cellStyle name="=C:\WINNT35\SYSTEM32\COMMAND.COM 25 49 3" xfId="11384"/>
    <cellStyle name="=C:\WINNT35\SYSTEM32\COMMAND.COM 25 49 4" xfId="11385"/>
    <cellStyle name="=C:\WINNT35\SYSTEM32\COMMAND.COM 25 49 5" xfId="11386"/>
    <cellStyle name="=C:\WINNT35\SYSTEM32\COMMAND.COM 25 5" xfId="11387"/>
    <cellStyle name="=C:\WINNT35\SYSTEM32\COMMAND.COM 25 5 2" xfId="11388"/>
    <cellStyle name="=C:\WINNT35\SYSTEM32\COMMAND.COM 25 5 3" xfId="11389"/>
    <cellStyle name="=C:\WINNT35\SYSTEM32\COMMAND.COM 25 5 4" xfId="11390"/>
    <cellStyle name="=C:\WINNT35\SYSTEM32\COMMAND.COM 25 5 5" xfId="11391"/>
    <cellStyle name="=C:\WINNT35\SYSTEM32\COMMAND.COM 25 50" xfId="11392"/>
    <cellStyle name="=C:\WINNT35\SYSTEM32\COMMAND.COM 25 50 2" xfId="11393"/>
    <cellStyle name="=C:\WINNT35\SYSTEM32\COMMAND.COM 25 50 3" xfId="11394"/>
    <cellStyle name="=C:\WINNT35\SYSTEM32\COMMAND.COM 25 50 4" xfId="11395"/>
    <cellStyle name="=C:\WINNT35\SYSTEM32\COMMAND.COM 25 50 5" xfId="11396"/>
    <cellStyle name="=C:\WINNT35\SYSTEM32\COMMAND.COM 25 51" xfId="11397"/>
    <cellStyle name="=C:\WINNT35\SYSTEM32\COMMAND.COM 25 51 2" xfId="11398"/>
    <cellStyle name="=C:\WINNT35\SYSTEM32\COMMAND.COM 25 51 3" xfId="11399"/>
    <cellStyle name="=C:\WINNT35\SYSTEM32\COMMAND.COM 25 51 4" xfId="11400"/>
    <cellStyle name="=C:\WINNT35\SYSTEM32\COMMAND.COM 25 51 5" xfId="11401"/>
    <cellStyle name="=C:\WINNT35\SYSTEM32\COMMAND.COM 25 52" xfId="11402"/>
    <cellStyle name="=C:\WINNT35\SYSTEM32\COMMAND.COM 25 52 2" xfId="11403"/>
    <cellStyle name="=C:\WINNT35\SYSTEM32\COMMAND.COM 25 52 3" xfId="11404"/>
    <cellStyle name="=C:\WINNT35\SYSTEM32\COMMAND.COM 25 52 4" xfId="11405"/>
    <cellStyle name="=C:\WINNT35\SYSTEM32\COMMAND.COM 25 52 5" xfId="11406"/>
    <cellStyle name="=C:\WINNT35\SYSTEM32\COMMAND.COM 25 53" xfId="11407"/>
    <cellStyle name="=C:\WINNT35\SYSTEM32\COMMAND.COM 25 53 2" xfId="11408"/>
    <cellStyle name="=C:\WINNT35\SYSTEM32\COMMAND.COM 25 53 3" xfId="11409"/>
    <cellStyle name="=C:\WINNT35\SYSTEM32\COMMAND.COM 25 53 4" xfId="11410"/>
    <cellStyle name="=C:\WINNT35\SYSTEM32\COMMAND.COM 25 53 5" xfId="11411"/>
    <cellStyle name="=C:\WINNT35\SYSTEM32\COMMAND.COM 25 54" xfId="11412"/>
    <cellStyle name="=C:\WINNT35\SYSTEM32\COMMAND.COM 25 55" xfId="11413"/>
    <cellStyle name="=C:\WINNT35\SYSTEM32\COMMAND.COM 25 56" xfId="11414"/>
    <cellStyle name="=C:\WINNT35\SYSTEM32\COMMAND.COM 25 57" xfId="11415"/>
    <cellStyle name="=C:\WINNT35\SYSTEM32\COMMAND.COM 25 58" xfId="11416"/>
    <cellStyle name="=C:\WINNT35\SYSTEM32\COMMAND.COM 25 6" xfId="11417"/>
    <cellStyle name="=C:\WINNT35\SYSTEM32\COMMAND.COM 25 6 2" xfId="11418"/>
    <cellStyle name="=C:\WINNT35\SYSTEM32\COMMAND.COM 25 6 3" xfId="11419"/>
    <cellStyle name="=C:\WINNT35\SYSTEM32\COMMAND.COM 25 6 4" xfId="11420"/>
    <cellStyle name="=C:\WINNT35\SYSTEM32\COMMAND.COM 25 6 5" xfId="11421"/>
    <cellStyle name="=C:\WINNT35\SYSTEM32\COMMAND.COM 25 7" xfId="11422"/>
    <cellStyle name="=C:\WINNT35\SYSTEM32\COMMAND.COM 25 7 2" xfId="11423"/>
    <cellStyle name="=C:\WINNT35\SYSTEM32\COMMAND.COM 25 7 3" xfId="11424"/>
    <cellStyle name="=C:\WINNT35\SYSTEM32\COMMAND.COM 25 7 4" xfId="11425"/>
    <cellStyle name="=C:\WINNT35\SYSTEM32\COMMAND.COM 25 7 5" xfId="11426"/>
    <cellStyle name="=C:\WINNT35\SYSTEM32\COMMAND.COM 25 8" xfId="11427"/>
    <cellStyle name="=C:\WINNT35\SYSTEM32\COMMAND.COM 25 8 2" xfId="11428"/>
    <cellStyle name="=C:\WINNT35\SYSTEM32\COMMAND.COM 25 8 3" xfId="11429"/>
    <cellStyle name="=C:\WINNT35\SYSTEM32\COMMAND.COM 25 8 4" xfId="11430"/>
    <cellStyle name="=C:\WINNT35\SYSTEM32\COMMAND.COM 25 8 5" xfId="11431"/>
    <cellStyle name="=C:\WINNT35\SYSTEM32\COMMAND.COM 25 9" xfId="11432"/>
    <cellStyle name="=C:\WINNT35\SYSTEM32\COMMAND.COM 25 9 2" xfId="11433"/>
    <cellStyle name="=C:\WINNT35\SYSTEM32\COMMAND.COM 25 9 3" xfId="11434"/>
    <cellStyle name="=C:\WINNT35\SYSTEM32\COMMAND.COM 25 9 4" xfId="11435"/>
    <cellStyle name="=C:\WINNT35\SYSTEM32\COMMAND.COM 25 9 5" xfId="11436"/>
    <cellStyle name="=C:\WINNT35\SYSTEM32\COMMAND.COM 26" xfId="11437"/>
    <cellStyle name="=C:\WINNT35\SYSTEM32\COMMAND.COM 26 10" xfId="11438"/>
    <cellStyle name="=C:\WINNT35\SYSTEM32\COMMAND.COM 26 10 2" xfId="11439"/>
    <cellStyle name="=C:\WINNT35\SYSTEM32\COMMAND.COM 26 10 3" xfId="11440"/>
    <cellStyle name="=C:\WINNT35\SYSTEM32\COMMAND.COM 26 10 4" xfId="11441"/>
    <cellStyle name="=C:\WINNT35\SYSTEM32\COMMAND.COM 26 10 5" xfId="11442"/>
    <cellStyle name="=C:\WINNT35\SYSTEM32\COMMAND.COM 26 11" xfId="11443"/>
    <cellStyle name="=C:\WINNT35\SYSTEM32\COMMAND.COM 26 11 2" xfId="11444"/>
    <cellStyle name="=C:\WINNT35\SYSTEM32\COMMAND.COM 26 11 3" xfId="11445"/>
    <cellStyle name="=C:\WINNT35\SYSTEM32\COMMAND.COM 26 11 4" xfId="11446"/>
    <cellStyle name="=C:\WINNT35\SYSTEM32\COMMAND.COM 26 11 5" xfId="11447"/>
    <cellStyle name="=C:\WINNT35\SYSTEM32\COMMAND.COM 26 12" xfId="11448"/>
    <cellStyle name="=C:\WINNT35\SYSTEM32\COMMAND.COM 26 12 2" xfId="11449"/>
    <cellStyle name="=C:\WINNT35\SYSTEM32\COMMAND.COM 26 12 3" xfId="11450"/>
    <cellStyle name="=C:\WINNT35\SYSTEM32\COMMAND.COM 26 12 4" xfId="11451"/>
    <cellStyle name="=C:\WINNT35\SYSTEM32\COMMAND.COM 26 12 5" xfId="11452"/>
    <cellStyle name="=C:\WINNT35\SYSTEM32\COMMAND.COM 26 13" xfId="11453"/>
    <cellStyle name="=C:\WINNT35\SYSTEM32\COMMAND.COM 26 13 2" xfId="11454"/>
    <cellStyle name="=C:\WINNT35\SYSTEM32\COMMAND.COM 26 13 3" xfId="11455"/>
    <cellStyle name="=C:\WINNT35\SYSTEM32\COMMAND.COM 26 13 4" xfId="11456"/>
    <cellStyle name="=C:\WINNT35\SYSTEM32\COMMAND.COM 26 13 5" xfId="11457"/>
    <cellStyle name="=C:\WINNT35\SYSTEM32\COMMAND.COM 26 14" xfId="11458"/>
    <cellStyle name="=C:\WINNT35\SYSTEM32\COMMAND.COM 26 14 2" xfId="11459"/>
    <cellStyle name="=C:\WINNT35\SYSTEM32\COMMAND.COM 26 14 3" xfId="11460"/>
    <cellStyle name="=C:\WINNT35\SYSTEM32\COMMAND.COM 26 14 4" xfId="11461"/>
    <cellStyle name="=C:\WINNT35\SYSTEM32\COMMAND.COM 26 14 5" xfId="11462"/>
    <cellStyle name="=C:\WINNT35\SYSTEM32\COMMAND.COM 26 15" xfId="11463"/>
    <cellStyle name="=C:\WINNT35\SYSTEM32\COMMAND.COM 26 15 2" xfId="11464"/>
    <cellStyle name="=C:\WINNT35\SYSTEM32\COMMAND.COM 26 15 3" xfId="11465"/>
    <cellStyle name="=C:\WINNT35\SYSTEM32\COMMAND.COM 26 15 4" xfId="11466"/>
    <cellStyle name="=C:\WINNT35\SYSTEM32\COMMAND.COM 26 15 5" xfId="11467"/>
    <cellStyle name="=C:\WINNT35\SYSTEM32\COMMAND.COM 26 16" xfId="11468"/>
    <cellStyle name="=C:\WINNT35\SYSTEM32\COMMAND.COM 26 16 2" xfId="11469"/>
    <cellStyle name="=C:\WINNT35\SYSTEM32\COMMAND.COM 26 16 3" xfId="11470"/>
    <cellStyle name="=C:\WINNT35\SYSTEM32\COMMAND.COM 26 16 4" xfId="11471"/>
    <cellStyle name="=C:\WINNT35\SYSTEM32\COMMAND.COM 26 16 5" xfId="11472"/>
    <cellStyle name="=C:\WINNT35\SYSTEM32\COMMAND.COM 26 17" xfId="11473"/>
    <cellStyle name="=C:\WINNT35\SYSTEM32\COMMAND.COM 26 17 2" xfId="11474"/>
    <cellStyle name="=C:\WINNT35\SYSTEM32\COMMAND.COM 26 17 3" xfId="11475"/>
    <cellStyle name="=C:\WINNT35\SYSTEM32\COMMAND.COM 26 17 4" xfId="11476"/>
    <cellStyle name="=C:\WINNT35\SYSTEM32\COMMAND.COM 26 17 5" xfId="11477"/>
    <cellStyle name="=C:\WINNT35\SYSTEM32\COMMAND.COM 26 18" xfId="11478"/>
    <cellStyle name="=C:\WINNT35\SYSTEM32\COMMAND.COM 26 18 2" xfId="11479"/>
    <cellStyle name="=C:\WINNT35\SYSTEM32\COMMAND.COM 26 18 3" xfId="11480"/>
    <cellStyle name="=C:\WINNT35\SYSTEM32\COMMAND.COM 26 18 4" xfId="11481"/>
    <cellStyle name="=C:\WINNT35\SYSTEM32\COMMAND.COM 26 18 5" xfId="11482"/>
    <cellStyle name="=C:\WINNT35\SYSTEM32\COMMAND.COM 26 19" xfId="11483"/>
    <cellStyle name="=C:\WINNT35\SYSTEM32\COMMAND.COM 26 19 2" xfId="11484"/>
    <cellStyle name="=C:\WINNT35\SYSTEM32\COMMAND.COM 26 19 3" xfId="11485"/>
    <cellStyle name="=C:\WINNT35\SYSTEM32\COMMAND.COM 26 19 4" xfId="11486"/>
    <cellStyle name="=C:\WINNT35\SYSTEM32\COMMAND.COM 26 19 5" xfId="11487"/>
    <cellStyle name="=C:\WINNT35\SYSTEM32\COMMAND.COM 26 2" xfId="11488"/>
    <cellStyle name="=C:\WINNT35\SYSTEM32\COMMAND.COM 26 2 2" xfId="11489"/>
    <cellStyle name="=C:\WINNT35\SYSTEM32\COMMAND.COM 26 2 3" xfId="11490"/>
    <cellStyle name="=C:\WINNT35\SYSTEM32\COMMAND.COM 26 2 4" xfId="11491"/>
    <cellStyle name="=C:\WINNT35\SYSTEM32\COMMAND.COM 26 2 5" xfId="11492"/>
    <cellStyle name="=C:\WINNT35\SYSTEM32\COMMAND.COM 26 20" xfId="11493"/>
    <cellStyle name="=C:\WINNT35\SYSTEM32\COMMAND.COM 26 20 2" xfId="11494"/>
    <cellStyle name="=C:\WINNT35\SYSTEM32\COMMAND.COM 26 20 3" xfId="11495"/>
    <cellStyle name="=C:\WINNT35\SYSTEM32\COMMAND.COM 26 20 4" xfId="11496"/>
    <cellStyle name="=C:\WINNT35\SYSTEM32\COMMAND.COM 26 20 5" xfId="11497"/>
    <cellStyle name="=C:\WINNT35\SYSTEM32\COMMAND.COM 26 21" xfId="11498"/>
    <cellStyle name="=C:\WINNT35\SYSTEM32\COMMAND.COM 26 21 2" xfId="11499"/>
    <cellStyle name="=C:\WINNT35\SYSTEM32\COMMAND.COM 26 21 3" xfId="11500"/>
    <cellStyle name="=C:\WINNT35\SYSTEM32\COMMAND.COM 26 21 4" xfId="11501"/>
    <cellStyle name="=C:\WINNT35\SYSTEM32\COMMAND.COM 26 21 5" xfId="11502"/>
    <cellStyle name="=C:\WINNT35\SYSTEM32\COMMAND.COM 26 22" xfId="11503"/>
    <cellStyle name="=C:\WINNT35\SYSTEM32\COMMAND.COM 26 22 2" xfId="11504"/>
    <cellStyle name="=C:\WINNT35\SYSTEM32\COMMAND.COM 26 22 3" xfId="11505"/>
    <cellStyle name="=C:\WINNT35\SYSTEM32\COMMAND.COM 26 22 4" xfId="11506"/>
    <cellStyle name="=C:\WINNT35\SYSTEM32\COMMAND.COM 26 22 5" xfId="11507"/>
    <cellStyle name="=C:\WINNT35\SYSTEM32\COMMAND.COM 26 23" xfId="11508"/>
    <cellStyle name="=C:\WINNT35\SYSTEM32\COMMAND.COM 26 23 2" xfId="11509"/>
    <cellStyle name="=C:\WINNT35\SYSTEM32\COMMAND.COM 26 23 3" xfId="11510"/>
    <cellStyle name="=C:\WINNT35\SYSTEM32\COMMAND.COM 26 23 4" xfId="11511"/>
    <cellStyle name="=C:\WINNT35\SYSTEM32\COMMAND.COM 26 23 5" xfId="11512"/>
    <cellStyle name="=C:\WINNT35\SYSTEM32\COMMAND.COM 26 24" xfId="11513"/>
    <cellStyle name="=C:\WINNT35\SYSTEM32\COMMAND.COM 26 24 2" xfId="11514"/>
    <cellStyle name="=C:\WINNT35\SYSTEM32\COMMAND.COM 26 24 3" xfId="11515"/>
    <cellStyle name="=C:\WINNT35\SYSTEM32\COMMAND.COM 26 24 4" xfId="11516"/>
    <cellStyle name="=C:\WINNT35\SYSTEM32\COMMAND.COM 26 24 5" xfId="11517"/>
    <cellStyle name="=C:\WINNT35\SYSTEM32\COMMAND.COM 26 25" xfId="11518"/>
    <cellStyle name="=C:\WINNT35\SYSTEM32\COMMAND.COM 26 25 2" xfId="11519"/>
    <cellStyle name="=C:\WINNT35\SYSTEM32\COMMAND.COM 26 25 3" xfId="11520"/>
    <cellStyle name="=C:\WINNT35\SYSTEM32\COMMAND.COM 26 25 4" xfId="11521"/>
    <cellStyle name="=C:\WINNT35\SYSTEM32\COMMAND.COM 26 25 5" xfId="11522"/>
    <cellStyle name="=C:\WINNT35\SYSTEM32\COMMAND.COM 26 26" xfId="11523"/>
    <cellStyle name="=C:\WINNT35\SYSTEM32\COMMAND.COM 26 26 2" xfId="11524"/>
    <cellStyle name="=C:\WINNT35\SYSTEM32\COMMAND.COM 26 26 3" xfId="11525"/>
    <cellStyle name="=C:\WINNT35\SYSTEM32\COMMAND.COM 26 26 4" xfId="11526"/>
    <cellStyle name="=C:\WINNT35\SYSTEM32\COMMAND.COM 26 26 5" xfId="11527"/>
    <cellStyle name="=C:\WINNT35\SYSTEM32\COMMAND.COM 26 27" xfId="11528"/>
    <cellStyle name="=C:\WINNT35\SYSTEM32\COMMAND.COM 26 27 2" xfId="11529"/>
    <cellStyle name="=C:\WINNT35\SYSTEM32\COMMAND.COM 26 27 3" xfId="11530"/>
    <cellStyle name="=C:\WINNT35\SYSTEM32\COMMAND.COM 26 27 4" xfId="11531"/>
    <cellStyle name="=C:\WINNT35\SYSTEM32\COMMAND.COM 26 27 5" xfId="11532"/>
    <cellStyle name="=C:\WINNT35\SYSTEM32\COMMAND.COM 26 28" xfId="11533"/>
    <cellStyle name="=C:\WINNT35\SYSTEM32\COMMAND.COM 26 28 2" xfId="11534"/>
    <cellStyle name="=C:\WINNT35\SYSTEM32\COMMAND.COM 26 28 3" xfId="11535"/>
    <cellStyle name="=C:\WINNT35\SYSTEM32\COMMAND.COM 26 28 4" xfId="11536"/>
    <cellStyle name="=C:\WINNT35\SYSTEM32\COMMAND.COM 26 28 5" xfId="11537"/>
    <cellStyle name="=C:\WINNT35\SYSTEM32\COMMAND.COM 26 29" xfId="11538"/>
    <cellStyle name="=C:\WINNT35\SYSTEM32\COMMAND.COM 26 29 2" xfId="11539"/>
    <cellStyle name="=C:\WINNT35\SYSTEM32\COMMAND.COM 26 29 3" xfId="11540"/>
    <cellStyle name="=C:\WINNT35\SYSTEM32\COMMAND.COM 26 29 4" xfId="11541"/>
    <cellStyle name="=C:\WINNT35\SYSTEM32\COMMAND.COM 26 29 5" xfId="11542"/>
    <cellStyle name="=C:\WINNT35\SYSTEM32\COMMAND.COM 26 3" xfId="11543"/>
    <cellStyle name="=C:\WINNT35\SYSTEM32\COMMAND.COM 26 3 2" xfId="11544"/>
    <cellStyle name="=C:\WINNT35\SYSTEM32\COMMAND.COM 26 3 3" xfId="11545"/>
    <cellStyle name="=C:\WINNT35\SYSTEM32\COMMAND.COM 26 3 4" xfId="11546"/>
    <cellStyle name="=C:\WINNT35\SYSTEM32\COMMAND.COM 26 3 5" xfId="11547"/>
    <cellStyle name="=C:\WINNT35\SYSTEM32\COMMAND.COM 26 30" xfId="11548"/>
    <cellStyle name="=C:\WINNT35\SYSTEM32\COMMAND.COM 26 30 2" xfId="11549"/>
    <cellStyle name="=C:\WINNT35\SYSTEM32\COMMAND.COM 26 30 3" xfId="11550"/>
    <cellStyle name="=C:\WINNT35\SYSTEM32\COMMAND.COM 26 30 4" xfId="11551"/>
    <cellStyle name="=C:\WINNT35\SYSTEM32\COMMAND.COM 26 30 5" xfId="11552"/>
    <cellStyle name="=C:\WINNT35\SYSTEM32\COMMAND.COM 26 31" xfId="11553"/>
    <cellStyle name="=C:\WINNT35\SYSTEM32\COMMAND.COM 26 31 2" xfId="11554"/>
    <cellStyle name="=C:\WINNT35\SYSTEM32\COMMAND.COM 26 31 3" xfId="11555"/>
    <cellStyle name="=C:\WINNT35\SYSTEM32\COMMAND.COM 26 31 4" xfId="11556"/>
    <cellStyle name="=C:\WINNT35\SYSTEM32\COMMAND.COM 26 31 5" xfId="11557"/>
    <cellStyle name="=C:\WINNT35\SYSTEM32\COMMAND.COM 26 32" xfId="11558"/>
    <cellStyle name="=C:\WINNT35\SYSTEM32\COMMAND.COM 26 32 2" xfId="11559"/>
    <cellStyle name="=C:\WINNT35\SYSTEM32\COMMAND.COM 26 32 3" xfId="11560"/>
    <cellStyle name="=C:\WINNT35\SYSTEM32\COMMAND.COM 26 32 4" xfId="11561"/>
    <cellStyle name="=C:\WINNT35\SYSTEM32\COMMAND.COM 26 32 5" xfId="11562"/>
    <cellStyle name="=C:\WINNT35\SYSTEM32\COMMAND.COM 26 33" xfId="11563"/>
    <cellStyle name="=C:\WINNT35\SYSTEM32\COMMAND.COM 26 33 2" xfId="11564"/>
    <cellStyle name="=C:\WINNT35\SYSTEM32\COMMAND.COM 26 33 3" xfId="11565"/>
    <cellStyle name="=C:\WINNT35\SYSTEM32\COMMAND.COM 26 33 4" xfId="11566"/>
    <cellStyle name="=C:\WINNT35\SYSTEM32\COMMAND.COM 26 33 5" xfId="11567"/>
    <cellStyle name="=C:\WINNT35\SYSTEM32\COMMAND.COM 26 34" xfId="11568"/>
    <cellStyle name="=C:\WINNT35\SYSTEM32\COMMAND.COM 26 34 2" xfId="11569"/>
    <cellStyle name="=C:\WINNT35\SYSTEM32\COMMAND.COM 26 34 3" xfId="11570"/>
    <cellStyle name="=C:\WINNT35\SYSTEM32\COMMAND.COM 26 34 4" xfId="11571"/>
    <cellStyle name="=C:\WINNT35\SYSTEM32\COMMAND.COM 26 34 5" xfId="11572"/>
    <cellStyle name="=C:\WINNT35\SYSTEM32\COMMAND.COM 26 35" xfId="11573"/>
    <cellStyle name="=C:\WINNT35\SYSTEM32\COMMAND.COM 26 35 2" xfId="11574"/>
    <cellStyle name="=C:\WINNT35\SYSTEM32\COMMAND.COM 26 35 3" xfId="11575"/>
    <cellStyle name="=C:\WINNT35\SYSTEM32\COMMAND.COM 26 35 4" xfId="11576"/>
    <cellStyle name="=C:\WINNT35\SYSTEM32\COMMAND.COM 26 35 5" xfId="11577"/>
    <cellStyle name="=C:\WINNT35\SYSTEM32\COMMAND.COM 26 36" xfId="11578"/>
    <cellStyle name="=C:\WINNT35\SYSTEM32\COMMAND.COM 26 36 2" xfId="11579"/>
    <cellStyle name="=C:\WINNT35\SYSTEM32\COMMAND.COM 26 36 3" xfId="11580"/>
    <cellStyle name="=C:\WINNT35\SYSTEM32\COMMAND.COM 26 36 4" xfId="11581"/>
    <cellStyle name="=C:\WINNT35\SYSTEM32\COMMAND.COM 26 36 5" xfId="11582"/>
    <cellStyle name="=C:\WINNT35\SYSTEM32\COMMAND.COM 26 37" xfId="11583"/>
    <cellStyle name="=C:\WINNT35\SYSTEM32\COMMAND.COM 26 37 2" xfId="11584"/>
    <cellStyle name="=C:\WINNT35\SYSTEM32\COMMAND.COM 26 37 3" xfId="11585"/>
    <cellStyle name="=C:\WINNT35\SYSTEM32\COMMAND.COM 26 37 4" xfId="11586"/>
    <cellStyle name="=C:\WINNT35\SYSTEM32\COMMAND.COM 26 37 5" xfId="11587"/>
    <cellStyle name="=C:\WINNT35\SYSTEM32\COMMAND.COM 26 38" xfId="11588"/>
    <cellStyle name="=C:\WINNT35\SYSTEM32\COMMAND.COM 26 38 2" xfId="11589"/>
    <cellStyle name="=C:\WINNT35\SYSTEM32\COMMAND.COM 26 38 3" xfId="11590"/>
    <cellStyle name="=C:\WINNT35\SYSTEM32\COMMAND.COM 26 38 4" xfId="11591"/>
    <cellStyle name="=C:\WINNT35\SYSTEM32\COMMAND.COM 26 38 5" xfId="11592"/>
    <cellStyle name="=C:\WINNT35\SYSTEM32\COMMAND.COM 26 39" xfId="11593"/>
    <cellStyle name="=C:\WINNT35\SYSTEM32\COMMAND.COM 26 39 2" xfId="11594"/>
    <cellStyle name="=C:\WINNT35\SYSTEM32\COMMAND.COM 26 39 3" xfId="11595"/>
    <cellStyle name="=C:\WINNT35\SYSTEM32\COMMAND.COM 26 39 4" xfId="11596"/>
    <cellStyle name="=C:\WINNT35\SYSTEM32\COMMAND.COM 26 39 5" xfId="11597"/>
    <cellStyle name="=C:\WINNT35\SYSTEM32\COMMAND.COM 26 4" xfId="11598"/>
    <cellStyle name="=C:\WINNT35\SYSTEM32\COMMAND.COM 26 4 2" xfId="11599"/>
    <cellStyle name="=C:\WINNT35\SYSTEM32\COMMAND.COM 26 4 3" xfId="11600"/>
    <cellStyle name="=C:\WINNT35\SYSTEM32\COMMAND.COM 26 4 4" xfId="11601"/>
    <cellStyle name="=C:\WINNT35\SYSTEM32\COMMAND.COM 26 4 5" xfId="11602"/>
    <cellStyle name="=C:\WINNT35\SYSTEM32\COMMAND.COM 26 40" xfId="11603"/>
    <cellStyle name="=C:\WINNT35\SYSTEM32\COMMAND.COM 26 40 2" xfId="11604"/>
    <cellStyle name="=C:\WINNT35\SYSTEM32\COMMAND.COM 26 40 3" xfId="11605"/>
    <cellStyle name="=C:\WINNT35\SYSTEM32\COMMAND.COM 26 40 4" xfId="11606"/>
    <cellStyle name="=C:\WINNT35\SYSTEM32\COMMAND.COM 26 40 5" xfId="11607"/>
    <cellStyle name="=C:\WINNT35\SYSTEM32\COMMAND.COM 26 41" xfId="11608"/>
    <cellStyle name="=C:\WINNT35\SYSTEM32\COMMAND.COM 26 41 2" xfId="11609"/>
    <cellStyle name="=C:\WINNT35\SYSTEM32\COMMAND.COM 26 41 3" xfId="11610"/>
    <cellStyle name="=C:\WINNT35\SYSTEM32\COMMAND.COM 26 41 4" xfId="11611"/>
    <cellStyle name="=C:\WINNT35\SYSTEM32\COMMAND.COM 26 41 5" xfId="11612"/>
    <cellStyle name="=C:\WINNT35\SYSTEM32\COMMAND.COM 26 42" xfId="11613"/>
    <cellStyle name="=C:\WINNT35\SYSTEM32\COMMAND.COM 26 42 2" xfId="11614"/>
    <cellStyle name="=C:\WINNT35\SYSTEM32\COMMAND.COM 26 42 3" xfId="11615"/>
    <cellStyle name="=C:\WINNT35\SYSTEM32\COMMAND.COM 26 42 4" xfId="11616"/>
    <cellStyle name="=C:\WINNT35\SYSTEM32\COMMAND.COM 26 42 5" xfId="11617"/>
    <cellStyle name="=C:\WINNT35\SYSTEM32\COMMAND.COM 26 43" xfId="11618"/>
    <cellStyle name="=C:\WINNT35\SYSTEM32\COMMAND.COM 26 43 2" xfId="11619"/>
    <cellStyle name="=C:\WINNT35\SYSTEM32\COMMAND.COM 26 43 3" xfId="11620"/>
    <cellStyle name="=C:\WINNT35\SYSTEM32\COMMAND.COM 26 43 4" xfId="11621"/>
    <cellStyle name="=C:\WINNT35\SYSTEM32\COMMAND.COM 26 43 5" xfId="11622"/>
    <cellStyle name="=C:\WINNT35\SYSTEM32\COMMAND.COM 26 44" xfId="11623"/>
    <cellStyle name="=C:\WINNT35\SYSTEM32\COMMAND.COM 26 44 2" xfId="11624"/>
    <cellStyle name="=C:\WINNT35\SYSTEM32\COMMAND.COM 26 44 3" xfId="11625"/>
    <cellStyle name="=C:\WINNT35\SYSTEM32\COMMAND.COM 26 44 4" xfId="11626"/>
    <cellStyle name="=C:\WINNT35\SYSTEM32\COMMAND.COM 26 44 5" xfId="11627"/>
    <cellStyle name="=C:\WINNT35\SYSTEM32\COMMAND.COM 26 45" xfId="11628"/>
    <cellStyle name="=C:\WINNT35\SYSTEM32\COMMAND.COM 26 45 2" xfId="11629"/>
    <cellStyle name="=C:\WINNT35\SYSTEM32\COMMAND.COM 26 45 3" xfId="11630"/>
    <cellStyle name="=C:\WINNT35\SYSTEM32\COMMAND.COM 26 45 4" xfId="11631"/>
    <cellStyle name="=C:\WINNT35\SYSTEM32\COMMAND.COM 26 45 5" xfId="11632"/>
    <cellStyle name="=C:\WINNT35\SYSTEM32\COMMAND.COM 26 46" xfId="11633"/>
    <cellStyle name="=C:\WINNT35\SYSTEM32\COMMAND.COM 26 46 2" xfId="11634"/>
    <cellStyle name="=C:\WINNT35\SYSTEM32\COMMAND.COM 26 46 3" xfId="11635"/>
    <cellStyle name="=C:\WINNT35\SYSTEM32\COMMAND.COM 26 46 4" xfId="11636"/>
    <cellStyle name="=C:\WINNT35\SYSTEM32\COMMAND.COM 26 46 5" xfId="11637"/>
    <cellStyle name="=C:\WINNT35\SYSTEM32\COMMAND.COM 26 47" xfId="11638"/>
    <cellStyle name="=C:\WINNT35\SYSTEM32\COMMAND.COM 26 47 2" xfId="11639"/>
    <cellStyle name="=C:\WINNT35\SYSTEM32\COMMAND.COM 26 47 3" xfId="11640"/>
    <cellStyle name="=C:\WINNT35\SYSTEM32\COMMAND.COM 26 47 4" xfId="11641"/>
    <cellStyle name="=C:\WINNT35\SYSTEM32\COMMAND.COM 26 47 5" xfId="11642"/>
    <cellStyle name="=C:\WINNT35\SYSTEM32\COMMAND.COM 26 48" xfId="11643"/>
    <cellStyle name="=C:\WINNT35\SYSTEM32\COMMAND.COM 26 48 2" xfId="11644"/>
    <cellStyle name="=C:\WINNT35\SYSTEM32\COMMAND.COM 26 48 3" xfId="11645"/>
    <cellStyle name="=C:\WINNT35\SYSTEM32\COMMAND.COM 26 48 4" xfId="11646"/>
    <cellStyle name="=C:\WINNT35\SYSTEM32\COMMAND.COM 26 48 5" xfId="11647"/>
    <cellStyle name="=C:\WINNT35\SYSTEM32\COMMAND.COM 26 49" xfId="11648"/>
    <cellStyle name="=C:\WINNT35\SYSTEM32\COMMAND.COM 26 49 2" xfId="11649"/>
    <cellStyle name="=C:\WINNT35\SYSTEM32\COMMAND.COM 26 49 3" xfId="11650"/>
    <cellStyle name="=C:\WINNT35\SYSTEM32\COMMAND.COM 26 49 4" xfId="11651"/>
    <cellStyle name="=C:\WINNT35\SYSTEM32\COMMAND.COM 26 49 5" xfId="11652"/>
    <cellStyle name="=C:\WINNT35\SYSTEM32\COMMAND.COM 26 5" xfId="11653"/>
    <cellStyle name="=C:\WINNT35\SYSTEM32\COMMAND.COM 26 5 2" xfId="11654"/>
    <cellStyle name="=C:\WINNT35\SYSTEM32\COMMAND.COM 26 5 3" xfId="11655"/>
    <cellStyle name="=C:\WINNT35\SYSTEM32\COMMAND.COM 26 5 4" xfId="11656"/>
    <cellStyle name="=C:\WINNT35\SYSTEM32\COMMAND.COM 26 5 5" xfId="11657"/>
    <cellStyle name="=C:\WINNT35\SYSTEM32\COMMAND.COM 26 50" xfId="11658"/>
    <cellStyle name="=C:\WINNT35\SYSTEM32\COMMAND.COM 26 50 2" xfId="11659"/>
    <cellStyle name="=C:\WINNT35\SYSTEM32\COMMAND.COM 26 50 3" xfId="11660"/>
    <cellStyle name="=C:\WINNT35\SYSTEM32\COMMAND.COM 26 50 4" xfId="11661"/>
    <cellStyle name="=C:\WINNT35\SYSTEM32\COMMAND.COM 26 50 5" xfId="11662"/>
    <cellStyle name="=C:\WINNT35\SYSTEM32\COMMAND.COM 26 51" xfId="11663"/>
    <cellStyle name="=C:\WINNT35\SYSTEM32\COMMAND.COM 26 51 2" xfId="11664"/>
    <cellStyle name="=C:\WINNT35\SYSTEM32\COMMAND.COM 26 51 3" xfId="11665"/>
    <cellStyle name="=C:\WINNT35\SYSTEM32\COMMAND.COM 26 51 4" xfId="11666"/>
    <cellStyle name="=C:\WINNT35\SYSTEM32\COMMAND.COM 26 51 5" xfId="11667"/>
    <cellStyle name="=C:\WINNT35\SYSTEM32\COMMAND.COM 26 52" xfId="11668"/>
    <cellStyle name="=C:\WINNT35\SYSTEM32\COMMAND.COM 26 52 2" xfId="11669"/>
    <cellStyle name="=C:\WINNT35\SYSTEM32\COMMAND.COM 26 52 3" xfId="11670"/>
    <cellStyle name="=C:\WINNT35\SYSTEM32\COMMAND.COM 26 52 4" xfId="11671"/>
    <cellStyle name="=C:\WINNT35\SYSTEM32\COMMAND.COM 26 52 5" xfId="11672"/>
    <cellStyle name="=C:\WINNT35\SYSTEM32\COMMAND.COM 26 53" xfId="11673"/>
    <cellStyle name="=C:\WINNT35\SYSTEM32\COMMAND.COM 26 53 2" xfId="11674"/>
    <cellStyle name="=C:\WINNT35\SYSTEM32\COMMAND.COM 26 53 3" xfId="11675"/>
    <cellStyle name="=C:\WINNT35\SYSTEM32\COMMAND.COM 26 53 4" xfId="11676"/>
    <cellStyle name="=C:\WINNT35\SYSTEM32\COMMAND.COM 26 53 5" xfId="11677"/>
    <cellStyle name="=C:\WINNT35\SYSTEM32\COMMAND.COM 26 54" xfId="11678"/>
    <cellStyle name="=C:\WINNT35\SYSTEM32\COMMAND.COM 26 55" xfId="11679"/>
    <cellStyle name="=C:\WINNT35\SYSTEM32\COMMAND.COM 26 56" xfId="11680"/>
    <cellStyle name="=C:\WINNT35\SYSTEM32\COMMAND.COM 26 57" xfId="11681"/>
    <cellStyle name="=C:\WINNT35\SYSTEM32\COMMAND.COM 26 58" xfId="11682"/>
    <cellStyle name="=C:\WINNT35\SYSTEM32\COMMAND.COM 26 6" xfId="11683"/>
    <cellStyle name="=C:\WINNT35\SYSTEM32\COMMAND.COM 26 6 2" xfId="11684"/>
    <cellStyle name="=C:\WINNT35\SYSTEM32\COMMAND.COM 26 6 3" xfId="11685"/>
    <cellStyle name="=C:\WINNT35\SYSTEM32\COMMAND.COM 26 6 4" xfId="11686"/>
    <cellStyle name="=C:\WINNT35\SYSTEM32\COMMAND.COM 26 6 5" xfId="11687"/>
    <cellStyle name="=C:\WINNT35\SYSTEM32\COMMAND.COM 26 7" xfId="11688"/>
    <cellStyle name="=C:\WINNT35\SYSTEM32\COMMAND.COM 26 7 2" xfId="11689"/>
    <cellStyle name="=C:\WINNT35\SYSTEM32\COMMAND.COM 26 7 3" xfId="11690"/>
    <cellStyle name="=C:\WINNT35\SYSTEM32\COMMAND.COM 26 7 4" xfId="11691"/>
    <cellStyle name="=C:\WINNT35\SYSTEM32\COMMAND.COM 26 7 5" xfId="11692"/>
    <cellStyle name="=C:\WINNT35\SYSTEM32\COMMAND.COM 26 8" xfId="11693"/>
    <cellStyle name="=C:\WINNT35\SYSTEM32\COMMAND.COM 26 8 2" xfId="11694"/>
    <cellStyle name="=C:\WINNT35\SYSTEM32\COMMAND.COM 26 8 3" xfId="11695"/>
    <cellStyle name="=C:\WINNT35\SYSTEM32\COMMAND.COM 26 8 4" xfId="11696"/>
    <cellStyle name="=C:\WINNT35\SYSTEM32\COMMAND.COM 26 8 5" xfId="11697"/>
    <cellStyle name="=C:\WINNT35\SYSTEM32\COMMAND.COM 26 9" xfId="11698"/>
    <cellStyle name="=C:\WINNT35\SYSTEM32\COMMAND.COM 26 9 2" xfId="11699"/>
    <cellStyle name="=C:\WINNT35\SYSTEM32\COMMAND.COM 26 9 3" xfId="11700"/>
    <cellStyle name="=C:\WINNT35\SYSTEM32\COMMAND.COM 26 9 4" xfId="11701"/>
    <cellStyle name="=C:\WINNT35\SYSTEM32\COMMAND.COM 26 9 5" xfId="11702"/>
    <cellStyle name="=C:\WINNT35\SYSTEM32\COMMAND.COM 27" xfId="11703"/>
    <cellStyle name="=C:\WINNT35\SYSTEM32\COMMAND.COM 27 10" xfId="11704"/>
    <cellStyle name="=C:\WINNT35\SYSTEM32\COMMAND.COM 27 10 2" xfId="11705"/>
    <cellStyle name="=C:\WINNT35\SYSTEM32\COMMAND.COM 27 10 3" xfId="11706"/>
    <cellStyle name="=C:\WINNT35\SYSTEM32\COMMAND.COM 27 10 4" xfId="11707"/>
    <cellStyle name="=C:\WINNT35\SYSTEM32\COMMAND.COM 27 10 5" xfId="11708"/>
    <cellStyle name="=C:\WINNT35\SYSTEM32\COMMAND.COM 27 11" xfId="11709"/>
    <cellStyle name="=C:\WINNT35\SYSTEM32\COMMAND.COM 27 11 2" xfId="11710"/>
    <cellStyle name="=C:\WINNT35\SYSTEM32\COMMAND.COM 27 11 3" xfId="11711"/>
    <cellStyle name="=C:\WINNT35\SYSTEM32\COMMAND.COM 27 11 4" xfId="11712"/>
    <cellStyle name="=C:\WINNT35\SYSTEM32\COMMAND.COM 27 11 5" xfId="11713"/>
    <cellStyle name="=C:\WINNT35\SYSTEM32\COMMAND.COM 27 12" xfId="11714"/>
    <cellStyle name="=C:\WINNT35\SYSTEM32\COMMAND.COM 27 12 2" xfId="11715"/>
    <cellStyle name="=C:\WINNT35\SYSTEM32\COMMAND.COM 27 12 3" xfId="11716"/>
    <cellStyle name="=C:\WINNT35\SYSTEM32\COMMAND.COM 27 12 4" xfId="11717"/>
    <cellStyle name="=C:\WINNT35\SYSTEM32\COMMAND.COM 27 12 5" xfId="11718"/>
    <cellStyle name="=C:\WINNT35\SYSTEM32\COMMAND.COM 27 13" xfId="11719"/>
    <cellStyle name="=C:\WINNT35\SYSTEM32\COMMAND.COM 27 13 2" xfId="11720"/>
    <cellStyle name="=C:\WINNT35\SYSTEM32\COMMAND.COM 27 13 3" xfId="11721"/>
    <cellStyle name="=C:\WINNT35\SYSTEM32\COMMAND.COM 27 13 4" xfId="11722"/>
    <cellStyle name="=C:\WINNT35\SYSTEM32\COMMAND.COM 27 13 5" xfId="11723"/>
    <cellStyle name="=C:\WINNT35\SYSTEM32\COMMAND.COM 27 14" xfId="11724"/>
    <cellStyle name="=C:\WINNT35\SYSTEM32\COMMAND.COM 27 14 2" xfId="11725"/>
    <cellStyle name="=C:\WINNT35\SYSTEM32\COMMAND.COM 27 14 3" xfId="11726"/>
    <cellStyle name="=C:\WINNT35\SYSTEM32\COMMAND.COM 27 14 4" xfId="11727"/>
    <cellStyle name="=C:\WINNT35\SYSTEM32\COMMAND.COM 27 14 5" xfId="11728"/>
    <cellStyle name="=C:\WINNT35\SYSTEM32\COMMAND.COM 27 15" xfId="11729"/>
    <cellStyle name="=C:\WINNT35\SYSTEM32\COMMAND.COM 27 15 2" xfId="11730"/>
    <cellStyle name="=C:\WINNT35\SYSTEM32\COMMAND.COM 27 15 3" xfId="11731"/>
    <cellStyle name="=C:\WINNT35\SYSTEM32\COMMAND.COM 27 15 4" xfId="11732"/>
    <cellStyle name="=C:\WINNT35\SYSTEM32\COMMAND.COM 27 15 5" xfId="11733"/>
    <cellStyle name="=C:\WINNT35\SYSTEM32\COMMAND.COM 27 16" xfId="11734"/>
    <cellStyle name="=C:\WINNT35\SYSTEM32\COMMAND.COM 27 16 2" xfId="11735"/>
    <cellStyle name="=C:\WINNT35\SYSTEM32\COMMAND.COM 27 16 3" xfId="11736"/>
    <cellStyle name="=C:\WINNT35\SYSTEM32\COMMAND.COM 27 16 4" xfId="11737"/>
    <cellStyle name="=C:\WINNT35\SYSTEM32\COMMAND.COM 27 16 5" xfId="11738"/>
    <cellStyle name="=C:\WINNT35\SYSTEM32\COMMAND.COM 27 17" xfId="11739"/>
    <cellStyle name="=C:\WINNT35\SYSTEM32\COMMAND.COM 27 17 2" xfId="11740"/>
    <cellStyle name="=C:\WINNT35\SYSTEM32\COMMAND.COM 27 17 3" xfId="11741"/>
    <cellStyle name="=C:\WINNT35\SYSTEM32\COMMAND.COM 27 17 4" xfId="11742"/>
    <cellStyle name="=C:\WINNT35\SYSTEM32\COMMAND.COM 27 17 5" xfId="11743"/>
    <cellStyle name="=C:\WINNT35\SYSTEM32\COMMAND.COM 27 18" xfId="11744"/>
    <cellStyle name="=C:\WINNT35\SYSTEM32\COMMAND.COM 27 18 2" xfId="11745"/>
    <cellStyle name="=C:\WINNT35\SYSTEM32\COMMAND.COM 27 18 3" xfId="11746"/>
    <cellStyle name="=C:\WINNT35\SYSTEM32\COMMAND.COM 27 18 4" xfId="11747"/>
    <cellStyle name="=C:\WINNT35\SYSTEM32\COMMAND.COM 27 18 5" xfId="11748"/>
    <cellStyle name="=C:\WINNT35\SYSTEM32\COMMAND.COM 27 19" xfId="11749"/>
    <cellStyle name="=C:\WINNT35\SYSTEM32\COMMAND.COM 27 19 2" xfId="11750"/>
    <cellStyle name="=C:\WINNT35\SYSTEM32\COMMAND.COM 27 19 3" xfId="11751"/>
    <cellStyle name="=C:\WINNT35\SYSTEM32\COMMAND.COM 27 19 4" xfId="11752"/>
    <cellStyle name="=C:\WINNT35\SYSTEM32\COMMAND.COM 27 19 5" xfId="11753"/>
    <cellStyle name="=C:\WINNT35\SYSTEM32\COMMAND.COM 27 2" xfId="11754"/>
    <cellStyle name="=C:\WINNT35\SYSTEM32\COMMAND.COM 27 2 2" xfId="11755"/>
    <cellStyle name="=C:\WINNT35\SYSTEM32\COMMAND.COM 27 2 3" xfId="11756"/>
    <cellStyle name="=C:\WINNT35\SYSTEM32\COMMAND.COM 27 2 4" xfId="11757"/>
    <cellStyle name="=C:\WINNT35\SYSTEM32\COMMAND.COM 27 2 5" xfId="11758"/>
    <cellStyle name="=C:\WINNT35\SYSTEM32\COMMAND.COM 27 20" xfId="11759"/>
    <cellStyle name="=C:\WINNT35\SYSTEM32\COMMAND.COM 27 20 2" xfId="11760"/>
    <cellStyle name="=C:\WINNT35\SYSTEM32\COMMAND.COM 27 20 3" xfId="11761"/>
    <cellStyle name="=C:\WINNT35\SYSTEM32\COMMAND.COM 27 20 4" xfId="11762"/>
    <cellStyle name="=C:\WINNT35\SYSTEM32\COMMAND.COM 27 20 5" xfId="11763"/>
    <cellStyle name="=C:\WINNT35\SYSTEM32\COMMAND.COM 27 21" xfId="11764"/>
    <cellStyle name="=C:\WINNT35\SYSTEM32\COMMAND.COM 27 21 2" xfId="11765"/>
    <cellStyle name="=C:\WINNT35\SYSTEM32\COMMAND.COM 27 21 3" xfId="11766"/>
    <cellStyle name="=C:\WINNT35\SYSTEM32\COMMAND.COM 27 21 4" xfId="11767"/>
    <cellStyle name="=C:\WINNT35\SYSTEM32\COMMAND.COM 27 21 5" xfId="11768"/>
    <cellStyle name="=C:\WINNT35\SYSTEM32\COMMAND.COM 27 22" xfId="11769"/>
    <cellStyle name="=C:\WINNT35\SYSTEM32\COMMAND.COM 27 22 2" xfId="11770"/>
    <cellStyle name="=C:\WINNT35\SYSTEM32\COMMAND.COM 27 22 3" xfId="11771"/>
    <cellStyle name="=C:\WINNT35\SYSTEM32\COMMAND.COM 27 22 4" xfId="11772"/>
    <cellStyle name="=C:\WINNT35\SYSTEM32\COMMAND.COM 27 22 5" xfId="11773"/>
    <cellStyle name="=C:\WINNT35\SYSTEM32\COMMAND.COM 27 23" xfId="11774"/>
    <cellStyle name="=C:\WINNT35\SYSTEM32\COMMAND.COM 27 23 2" xfId="11775"/>
    <cellStyle name="=C:\WINNT35\SYSTEM32\COMMAND.COM 27 23 3" xfId="11776"/>
    <cellStyle name="=C:\WINNT35\SYSTEM32\COMMAND.COM 27 23 4" xfId="11777"/>
    <cellStyle name="=C:\WINNT35\SYSTEM32\COMMAND.COM 27 23 5" xfId="11778"/>
    <cellStyle name="=C:\WINNT35\SYSTEM32\COMMAND.COM 27 24" xfId="11779"/>
    <cellStyle name="=C:\WINNT35\SYSTEM32\COMMAND.COM 27 24 2" xfId="11780"/>
    <cellStyle name="=C:\WINNT35\SYSTEM32\COMMAND.COM 27 24 3" xfId="11781"/>
    <cellStyle name="=C:\WINNT35\SYSTEM32\COMMAND.COM 27 24 4" xfId="11782"/>
    <cellStyle name="=C:\WINNT35\SYSTEM32\COMMAND.COM 27 24 5" xfId="11783"/>
    <cellStyle name="=C:\WINNT35\SYSTEM32\COMMAND.COM 27 25" xfId="11784"/>
    <cellStyle name="=C:\WINNT35\SYSTEM32\COMMAND.COM 27 25 2" xfId="11785"/>
    <cellStyle name="=C:\WINNT35\SYSTEM32\COMMAND.COM 27 25 3" xfId="11786"/>
    <cellStyle name="=C:\WINNT35\SYSTEM32\COMMAND.COM 27 25 4" xfId="11787"/>
    <cellStyle name="=C:\WINNT35\SYSTEM32\COMMAND.COM 27 25 5" xfId="11788"/>
    <cellStyle name="=C:\WINNT35\SYSTEM32\COMMAND.COM 27 26" xfId="11789"/>
    <cellStyle name="=C:\WINNT35\SYSTEM32\COMMAND.COM 27 26 2" xfId="11790"/>
    <cellStyle name="=C:\WINNT35\SYSTEM32\COMMAND.COM 27 26 3" xfId="11791"/>
    <cellStyle name="=C:\WINNT35\SYSTEM32\COMMAND.COM 27 26 4" xfId="11792"/>
    <cellStyle name="=C:\WINNT35\SYSTEM32\COMMAND.COM 27 26 5" xfId="11793"/>
    <cellStyle name="=C:\WINNT35\SYSTEM32\COMMAND.COM 27 27" xfId="11794"/>
    <cellStyle name="=C:\WINNT35\SYSTEM32\COMMAND.COM 27 27 2" xfId="11795"/>
    <cellStyle name="=C:\WINNT35\SYSTEM32\COMMAND.COM 27 27 3" xfId="11796"/>
    <cellStyle name="=C:\WINNT35\SYSTEM32\COMMAND.COM 27 27 4" xfId="11797"/>
    <cellStyle name="=C:\WINNT35\SYSTEM32\COMMAND.COM 27 27 5" xfId="11798"/>
    <cellStyle name="=C:\WINNT35\SYSTEM32\COMMAND.COM 27 28" xfId="11799"/>
    <cellStyle name="=C:\WINNT35\SYSTEM32\COMMAND.COM 27 28 2" xfId="11800"/>
    <cellStyle name="=C:\WINNT35\SYSTEM32\COMMAND.COM 27 28 3" xfId="11801"/>
    <cellStyle name="=C:\WINNT35\SYSTEM32\COMMAND.COM 27 28 4" xfId="11802"/>
    <cellStyle name="=C:\WINNT35\SYSTEM32\COMMAND.COM 27 28 5" xfId="11803"/>
    <cellStyle name="=C:\WINNT35\SYSTEM32\COMMAND.COM 27 29" xfId="11804"/>
    <cellStyle name="=C:\WINNT35\SYSTEM32\COMMAND.COM 27 29 2" xfId="11805"/>
    <cellStyle name="=C:\WINNT35\SYSTEM32\COMMAND.COM 27 29 3" xfId="11806"/>
    <cellStyle name="=C:\WINNT35\SYSTEM32\COMMAND.COM 27 29 4" xfId="11807"/>
    <cellStyle name="=C:\WINNT35\SYSTEM32\COMMAND.COM 27 29 5" xfId="11808"/>
    <cellStyle name="=C:\WINNT35\SYSTEM32\COMMAND.COM 27 3" xfId="11809"/>
    <cellStyle name="=C:\WINNT35\SYSTEM32\COMMAND.COM 27 3 2" xfId="11810"/>
    <cellStyle name="=C:\WINNT35\SYSTEM32\COMMAND.COM 27 3 3" xfId="11811"/>
    <cellStyle name="=C:\WINNT35\SYSTEM32\COMMAND.COM 27 3 4" xfId="11812"/>
    <cellStyle name="=C:\WINNT35\SYSTEM32\COMMAND.COM 27 3 5" xfId="11813"/>
    <cellStyle name="=C:\WINNT35\SYSTEM32\COMMAND.COM 27 30" xfId="11814"/>
    <cellStyle name="=C:\WINNT35\SYSTEM32\COMMAND.COM 27 30 2" xfId="11815"/>
    <cellStyle name="=C:\WINNT35\SYSTEM32\COMMAND.COM 27 30 3" xfId="11816"/>
    <cellStyle name="=C:\WINNT35\SYSTEM32\COMMAND.COM 27 30 4" xfId="11817"/>
    <cellStyle name="=C:\WINNT35\SYSTEM32\COMMAND.COM 27 30 5" xfId="11818"/>
    <cellStyle name="=C:\WINNT35\SYSTEM32\COMMAND.COM 27 31" xfId="11819"/>
    <cellStyle name="=C:\WINNT35\SYSTEM32\COMMAND.COM 27 31 2" xfId="11820"/>
    <cellStyle name="=C:\WINNT35\SYSTEM32\COMMAND.COM 27 31 3" xfId="11821"/>
    <cellStyle name="=C:\WINNT35\SYSTEM32\COMMAND.COM 27 31 4" xfId="11822"/>
    <cellStyle name="=C:\WINNT35\SYSTEM32\COMMAND.COM 27 31 5" xfId="11823"/>
    <cellStyle name="=C:\WINNT35\SYSTEM32\COMMAND.COM 27 32" xfId="11824"/>
    <cellStyle name="=C:\WINNT35\SYSTEM32\COMMAND.COM 27 32 2" xfId="11825"/>
    <cellStyle name="=C:\WINNT35\SYSTEM32\COMMAND.COM 27 32 3" xfId="11826"/>
    <cellStyle name="=C:\WINNT35\SYSTEM32\COMMAND.COM 27 32 4" xfId="11827"/>
    <cellStyle name="=C:\WINNT35\SYSTEM32\COMMAND.COM 27 32 5" xfId="11828"/>
    <cellStyle name="=C:\WINNT35\SYSTEM32\COMMAND.COM 27 33" xfId="11829"/>
    <cellStyle name="=C:\WINNT35\SYSTEM32\COMMAND.COM 27 33 2" xfId="11830"/>
    <cellStyle name="=C:\WINNT35\SYSTEM32\COMMAND.COM 27 33 3" xfId="11831"/>
    <cellStyle name="=C:\WINNT35\SYSTEM32\COMMAND.COM 27 33 4" xfId="11832"/>
    <cellStyle name="=C:\WINNT35\SYSTEM32\COMMAND.COM 27 33 5" xfId="11833"/>
    <cellStyle name="=C:\WINNT35\SYSTEM32\COMMAND.COM 27 34" xfId="11834"/>
    <cellStyle name="=C:\WINNT35\SYSTEM32\COMMAND.COM 27 34 2" xfId="11835"/>
    <cellStyle name="=C:\WINNT35\SYSTEM32\COMMAND.COM 27 34 3" xfId="11836"/>
    <cellStyle name="=C:\WINNT35\SYSTEM32\COMMAND.COM 27 34 4" xfId="11837"/>
    <cellStyle name="=C:\WINNT35\SYSTEM32\COMMAND.COM 27 34 5" xfId="11838"/>
    <cellStyle name="=C:\WINNT35\SYSTEM32\COMMAND.COM 27 35" xfId="11839"/>
    <cellStyle name="=C:\WINNT35\SYSTEM32\COMMAND.COM 27 35 2" xfId="11840"/>
    <cellStyle name="=C:\WINNT35\SYSTEM32\COMMAND.COM 27 35 3" xfId="11841"/>
    <cellStyle name="=C:\WINNT35\SYSTEM32\COMMAND.COM 27 35 4" xfId="11842"/>
    <cellStyle name="=C:\WINNT35\SYSTEM32\COMMAND.COM 27 35 5" xfId="11843"/>
    <cellStyle name="=C:\WINNT35\SYSTEM32\COMMAND.COM 27 36" xfId="11844"/>
    <cellStyle name="=C:\WINNT35\SYSTEM32\COMMAND.COM 27 36 2" xfId="11845"/>
    <cellStyle name="=C:\WINNT35\SYSTEM32\COMMAND.COM 27 36 3" xfId="11846"/>
    <cellStyle name="=C:\WINNT35\SYSTEM32\COMMAND.COM 27 36 4" xfId="11847"/>
    <cellStyle name="=C:\WINNT35\SYSTEM32\COMMAND.COM 27 36 5" xfId="11848"/>
    <cellStyle name="=C:\WINNT35\SYSTEM32\COMMAND.COM 27 37" xfId="11849"/>
    <cellStyle name="=C:\WINNT35\SYSTEM32\COMMAND.COM 27 37 2" xfId="11850"/>
    <cellStyle name="=C:\WINNT35\SYSTEM32\COMMAND.COM 27 37 3" xfId="11851"/>
    <cellStyle name="=C:\WINNT35\SYSTEM32\COMMAND.COM 27 37 4" xfId="11852"/>
    <cellStyle name="=C:\WINNT35\SYSTEM32\COMMAND.COM 27 37 5" xfId="11853"/>
    <cellStyle name="=C:\WINNT35\SYSTEM32\COMMAND.COM 27 38" xfId="11854"/>
    <cellStyle name="=C:\WINNT35\SYSTEM32\COMMAND.COM 27 38 2" xfId="11855"/>
    <cellStyle name="=C:\WINNT35\SYSTEM32\COMMAND.COM 27 38 3" xfId="11856"/>
    <cellStyle name="=C:\WINNT35\SYSTEM32\COMMAND.COM 27 38 4" xfId="11857"/>
    <cellStyle name="=C:\WINNT35\SYSTEM32\COMMAND.COM 27 38 5" xfId="11858"/>
    <cellStyle name="=C:\WINNT35\SYSTEM32\COMMAND.COM 27 39" xfId="11859"/>
    <cellStyle name="=C:\WINNT35\SYSTEM32\COMMAND.COM 27 39 2" xfId="11860"/>
    <cellStyle name="=C:\WINNT35\SYSTEM32\COMMAND.COM 27 39 3" xfId="11861"/>
    <cellStyle name="=C:\WINNT35\SYSTEM32\COMMAND.COM 27 39 4" xfId="11862"/>
    <cellStyle name="=C:\WINNT35\SYSTEM32\COMMAND.COM 27 39 5" xfId="11863"/>
    <cellStyle name="=C:\WINNT35\SYSTEM32\COMMAND.COM 27 4" xfId="11864"/>
    <cellStyle name="=C:\WINNT35\SYSTEM32\COMMAND.COM 27 4 2" xfId="11865"/>
    <cellStyle name="=C:\WINNT35\SYSTEM32\COMMAND.COM 27 4 3" xfId="11866"/>
    <cellStyle name="=C:\WINNT35\SYSTEM32\COMMAND.COM 27 4 4" xfId="11867"/>
    <cellStyle name="=C:\WINNT35\SYSTEM32\COMMAND.COM 27 4 5" xfId="11868"/>
    <cellStyle name="=C:\WINNT35\SYSTEM32\COMMAND.COM 27 40" xfId="11869"/>
    <cellStyle name="=C:\WINNT35\SYSTEM32\COMMAND.COM 27 40 2" xfId="11870"/>
    <cellStyle name="=C:\WINNT35\SYSTEM32\COMMAND.COM 27 40 3" xfId="11871"/>
    <cellStyle name="=C:\WINNT35\SYSTEM32\COMMAND.COM 27 40 4" xfId="11872"/>
    <cellStyle name="=C:\WINNT35\SYSTEM32\COMMAND.COM 27 40 5" xfId="11873"/>
    <cellStyle name="=C:\WINNT35\SYSTEM32\COMMAND.COM 27 41" xfId="11874"/>
    <cellStyle name="=C:\WINNT35\SYSTEM32\COMMAND.COM 27 41 2" xfId="11875"/>
    <cellStyle name="=C:\WINNT35\SYSTEM32\COMMAND.COM 27 41 3" xfId="11876"/>
    <cellStyle name="=C:\WINNT35\SYSTEM32\COMMAND.COM 27 41 4" xfId="11877"/>
    <cellStyle name="=C:\WINNT35\SYSTEM32\COMMAND.COM 27 41 5" xfId="11878"/>
    <cellStyle name="=C:\WINNT35\SYSTEM32\COMMAND.COM 27 42" xfId="11879"/>
    <cellStyle name="=C:\WINNT35\SYSTEM32\COMMAND.COM 27 42 2" xfId="11880"/>
    <cellStyle name="=C:\WINNT35\SYSTEM32\COMMAND.COM 27 42 3" xfId="11881"/>
    <cellStyle name="=C:\WINNT35\SYSTEM32\COMMAND.COM 27 42 4" xfId="11882"/>
    <cellStyle name="=C:\WINNT35\SYSTEM32\COMMAND.COM 27 42 5" xfId="11883"/>
    <cellStyle name="=C:\WINNT35\SYSTEM32\COMMAND.COM 27 43" xfId="11884"/>
    <cellStyle name="=C:\WINNT35\SYSTEM32\COMMAND.COM 27 43 2" xfId="11885"/>
    <cellStyle name="=C:\WINNT35\SYSTEM32\COMMAND.COM 27 43 3" xfId="11886"/>
    <cellStyle name="=C:\WINNT35\SYSTEM32\COMMAND.COM 27 43 4" xfId="11887"/>
    <cellStyle name="=C:\WINNT35\SYSTEM32\COMMAND.COM 27 43 5" xfId="11888"/>
    <cellStyle name="=C:\WINNT35\SYSTEM32\COMMAND.COM 27 44" xfId="11889"/>
    <cellStyle name="=C:\WINNT35\SYSTEM32\COMMAND.COM 27 44 2" xfId="11890"/>
    <cellStyle name="=C:\WINNT35\SYSTEM32\COMMAND.COM 27 44 3" xfId="11891"/>
    <cellStyle name="=C:\WINNT35\SYSTEM32\COMMAND.COM 27 44 4" xfId="11892"/>
    <cellStyle name="=C:\WINNT35\SYSTEM32\COMMAND.COM 27 44 5" xfId="11893"/>
    <cellStyle name="=C:\WINNT35\SYSTEM32\COMMAND.COM 27 45" xfId="11894"/>
    <cellStyle name="=C:\WINNT35\SYSTEM32\COMMAND.COM 27 45 2" xfId="11895"/>
    <cellStyle name="=C:\WINNT35\SYSTEM32\COMMAND.COM 27 45 3" xfId="11896"/>
    <cellStyle name="=C:\WINNT35\SYSTEM32\COMMAND.COM 27 45 4" xfId="11897"/>
    <cellStyle name="=C:\WINNT35\SYSTEM32\COMMAND.COM 27 45 5" xfId="11898"/>
    <cellStyle name="=C:\WINNT35\SYSTEM32\COMMAND.COM 27 46" xfId="11899"/>
    <cellStyle name="=C:\WINNT35\SYSTEM32\COMMAND.COM 27 46 2" xfId="11900"/>
    <cellStyle name="=C:\WINNT35\SYSTEM32\COMMAND.COM 27 46 3" xfId="11901"/>
    <cellStyle name="=C:\WINNT35\SYSTEM32\COMMAND.COM 27 46 4" xfId="11902"/>
    <cellStyle name="=C:\WINNT35\SYSTEM32\COMMAND.COM 27 46 5" xfId="11903"/>
    <cellStyle name="=C:\WINNT35\SYSTEM32\COMMAND.COM 27 47" xfId="11904"/>
    <cellStyle name="=C:\WINNT35\SYSTEM32\COMMAND.COM 27 47 2" xfId="11905"/>
    <cellStyle name="=C:\WINNT35\SYSTEM32\COMMAND.COM 27 47 3" xfId="11906"/>
    <cellStyle name="=C:\WINNT35\SYSTEM32\COMMAND.COM 27 47 4" xfId="11907"/>
    <cellStyle name="=C:\WINNT35\SYSTEM32\COMMAND.COM 27 47 5" xfId="11908"/>
    <cellStyle name="=C:\WINNT35\SYSTEM32\COMMAND.COM 27 48" xfId="11909"/>
    <cellStyle name="=C:\WINNT35\SYSTEM32\COMMAND.COM 27 48 2" xfId="11910"/>
    <cellStyle name="=C:\WINNT35\SYSTEM32\COMMAND.COM 27 48 3" xfId="11911"/>
    <cellStyle name="=C:\WINNT35\SYSTEM32\COMMAND.COM 27 48 4" xfId="11912"/>
    <cellStyle name="=C:\WINNT35\SYSTEM32\COMMAND.COM 27 48 5" xfId="11913"/>
    <cellStyle name="=C:\WINNT35\SYSTEM32\COMMAND.COM 27 49" xfId="11914"/>
    <cellStyle name="=C:\WINNT35\SYSTEM32\COMMAND.COM 27 49 2" xfId="11915"/>
    <cellStyle name="=C:\WINNT35\SYSTEM32\COMMAND.COM 27 49 3" xfId="11916"/>
    <cellStyle name="=C:\WINNT35\SYSTEM32\COMMAND.COM 27 49 4" xfId="11917"/>
    <cellStyle name="=C:\WINNT35\SYSTEM32\COMMAND.COM 27 49 5" xfId="11918"/>
    <cellStyle name="=C:\WINNT35\SYSTEM32\COMMAND.COM 27 5" xfId="11919"/>
    <cellStyle name="=C:\WINNT35\SYSTEM32\COMMAND.COM 27 5 2" xfId="11920"/>
    <cellStyle name="=C:\WINNT35\SYSTEM32\COMMAND.COM 27 5 3" xfId="11921"/>
    <cellStyle name="=C:\WINNT35\SYSTEM32\COMMAND.COM 27 5 4" xfId="11922"/>
    <cellStyle name="=C:\WINNT35\SYSTEM32\COMMAND.COM 27 5 5" xfId="11923"/>
    <cellStyle name="=C:\WINNT35\SYSTEM32\COMMAND.COM 27 50" xfId="11924"/>
    <cellStyle name="=C:\WINNT35\SYSTEM32\COMMAND.COM 27 50 2" xfId="11925"/>
    <cellStyle name="=C:\WINNT35\SYSTEM32\COMMAND.COM 27 50 3" xfId="11926"/>
    <cellStyle name="=C:\WINNT35\SYSTEM32\COMMAND.COM 27 50 4" xfId="11927"/>
    <cellStyle name="=C:\WINNT35\SYSTEM32\COMMAND.COM 27 50 5" xfId="11928"/>
    <cellStyle name="=C:\WINNT35\SYSTEM32\COMMAND.COM 27 51" xfId="11929"/>
    <cellStyle name="=C:\WINNT35\SYSTEM32\COMMAND.COM 27 51 2" xfId="11930"/>
    <cellStyle name="=C:\WINNT35\SYSTEM32\COMMAND.COM 27 51 3" xfId="11931"/>
    <cellStyle name="=C:\WINNT35\SYSTEM32\COMMAND.COM 27 51 4" xfId="11932"/>
    <cellStyle name="=C:\WINNT35\SYSTEM32\COMMAND.COM 27 51 5" xfId="11933"/>
    <cellStyle name="=C:\WINNT35\SYSTEM32\COMMAND.COM 27 52" xfId="11934"/>
    <cellStyle name="=C:\WINNT35\SYSTEM32\COMMAND.COM 27 52 2" xfId="11935"/>
    <cellStyle name="=C:\WINNT35\SYSTEM32\COMMAND.COM 27 52 3" xfId="11936"/>
    <cellStyle name="=C:\WINNT35\SYSTEM32\COMMAND.COM 27 52 4" xfId="11937"/>
    <cellStyle name="=C:\WINNT35\SYSTEM32\COMMAND.COM 27 52 5" xfId="11938"/>
    <cellStyle name="=C:\WINNT35\SYSTEM32\COMMAND.COM 27 53" xfId="11939"/>
    <cellStyle name="=C:\WINNT35\SYSTEM32\COMMAND.COM 27 53 2" xfId="11940"/>
    <cellStyle name="=C:\WINNT35\SYSTEM32\COMMAND.COM 27 53 3" xfId="11941"/>
    <cellStyle name="=C:\WINNT35\SYSTEM32\COMMAND.COM 27 53 4" xfId="11942"/>
    <cellStyle name="=C:\WINNT35\SYSTEM32\COMMAND.COM 27 53 5" xfId="11943"/>
    <cellStyle name="=C:\WINNT35\SYSTEM32\COMMAND.COM 27 54" xfId="11944"/>
    <cellStyle name="=C:\WINNT35\SYSTEM32\COMMAND.COM 27 55" xfId="11945"/>
    <cellStyle name="=C:\WINNT35\SYSTEM32\COMMAND.COM 27 56" xfId="11946"/>
    <cellStyle name="=C:\WINNT35\SYSTEM32\COMMAND.COM 27 57" xfId="11947"/>
    <cellStyle name="=C:\WINNT35\SYSTEM32\COMMAND.COM 27 58" xfId="11948"/>
    <cellStyle name="=C:\WINNT35\SYSTEM32\COMMAND.COM 27 6" xfId="11949"/>
    <cellStyle name="=C:\WINNT35\SYSTEM32\COMMAND.COM 27 6 2" xfId="11950"/>
    <cellStyle name="=C:\WINNT35\SYSTEM32\COMMAND.COM 27 6 3" xfId="11951"/>
    <cellStyle name="=C:\WINNT35\SYSTEM32\COMMAND.COM 27 6 4" xfId="11952"/>
    <cellStyle name="=C:\WINNT35\SYSTEM32\COMMAND.COM 27 6 5" xfId="11953"/>
    <cellStyle name="=C:\WINNT35\SYSTEM32\COMMAND.COM 27 7" xfId="11954"/>
    <cellStyle name="=C:\WINNT35\SYSTEM32\COMMAND.COM 27 7 2" xfId="11955"/>
    <cellStyle name="=C:\WINNT35\SYSTEM32\COMMAND.COM 27 7 3" xfId="11956"/>
    <cellStyle name="=C:\WINNT35\SYSTEM32\COMMAND.COM 27 7 4" xfId="11957"/>
    <cellStyle name="=C:\WINNT35\SYSTEM32\COMMAND.COM 27 7 5" xfId="11958"/>
    <cellStyle name="=C:\WINNT35\SYSTEM32\COMMAND.COM 27 8" xfId="11959"/>
    <cellStyle name="=C:\WINNT35\SYSTEM32\COMMAND.COM 27 8 2" xfId="11960"/>
    <cellStyle name="=C:\WINNT35\SYSTEM32\COMMAND.COM 27 8 3" xfId="11961"/>
    <cellStyle name="=C:\WINNT35\SYSTEM32\COMMAND.COM 27 8 4" xfId="11962"/>
    <cellStyle name="=C:\WINNT35\SYSTEM32\COMMAND.COM 27 8 5" xfId="11963"/>
    <cellStyle name="=C:\WINNT35\SYSTEM32\COMMAND.COM 27 9" xfId="11964"/>
    <cellStyle name="=C:\WINNT35\SYSTEM32\COMMAND.COM 27 9 2" xfId="11965"/>
    <cellStyle name="=C:\WINNT35\SYSTEM32\COMMAND.COM 27 9 3" xfId="11966"/>
    <cellStyle name="=C:\WINNT35\SYSTEM32\COMMAND.COM 27 9 4" xfId="11967"/>
    <cellStyle name="=C:\WINNT35\SYSTEM32\COMMAND.COM 27 9 5" xfId="11968"/>
    <cellStyle name="=C:\WINNT35\SYSTEM32\COMMAND.COM 28" xfId="11969"/>
    <cellStyle name="=C:\WINNT35\SYSTEM32\COMMAND.COM 28 10" xfId="11970"/>
    <cellStyle name="=C:\WINNT35\SYSTEM32\COMMAND.COM 28 10 2" xfId="11971"/>
    <cellStyle name="=C:\WINNT35\SYSTEM32\COMMAND.COM 28 10 3" xfId="11972"/>
    <cellStyle name="=C:\WINNT35\SYSTEM32\COMMAND.COM 28 10 4" xfId="11973"/>
    <cellStyle name="=C:\WINNT35\SYSTEM32\COMMAND.COM 28 10 5" xfId="11974"/>
    <cellStyle name="=C:\WINNT35\SYSTEM32\COMMAND.COM 28 11" xfId="11975"/>
    <cellStyle name="=C:\WINNT35\SYSTEM32\COMMAND.COM 28 11 2" xfId="11976"/>
    <cellStyle name="=C:\WINNT35\SYSTEM32\COMMAND.COM 28 11 3" xfId="11977"/>
    <cellStyle name="=C:\WINNT35\SYSTEM32\COMMAND.COM 28 11 4" xfId="11978"/>
    <cellStyle name="=C:\WINNT35\SYSTEM32\COMMAND.COM 28 11 5" xfId="11979"/>
    <cellStyle name="=C:\WINNT35\SYSTEM32\COMMAND.COM 28 12" xfId="11980"/>
    <cellStyle name="=C:\WINNT35\SYSTEM32\COMMAND.COM 28 12 2" xfId="11981"/>
    <cellStyle name="=C:\WINNT35\SYSTEM32\COMMAND.COM 28 12 3" xfId="11982"/>
    <cellStyle name="=C:\WINNT35\SYSTEM32\COMMAND.COM 28 12 4" xfId="11983"/>
    <cellStyle name="=C:\WINNT35\SYSTEM32\COMMAND.COM 28 12 5" xfId="11984"/>
    <cellStyle name="=C:\WINNT35\SYSTEM32\COMMAND.COM 28 13" xfId="11985"/>
    <cellStyle name="=C:\WINNT35\SYSTEM32\COMMAND.COM 28 13 2" xfId="11986"/>
    <cellStyle name="=C:\WINNT35\SYSTEM32\COMMAND.COM 28 13 3" xfId="11987"/>
    <cellStyle name="=C:\WINNT35\SYSTEM32\COMMAND.COM 28 13 4" xfId="11988"/>
    <cellStyle name="=C:\WINNT35\SYSTEM32\COMMAND.COM 28 13 5" xfId="11989"/>
    <cellStyle name="=C:\WINNT35\SYSTEM32\COMMAND.COM 28 14" xfId="11990"/>
    <cellStyle name="=C:\WINNT35\SYSTEM32\COMMAND.COM 28 14 2" xfId="11991"/>
    <cellStyle name="=C:\WINNT35\SYSTEM32\COMMAND.COM 28 14 3" xfId="11992"/>
    <cellStyle name="=C:\WINNT35\SYSTEM32\COMMAND.COM 28 14 4" xfId="11993"/>
    <cellStyle name="=C:\WINNT35\SYSTEM32\COMMAND.COM 28 14 5" xfId="11994"/>
    <cellStyle name="=C:\WINNT35\SYSTEM32\COMMAND.COM 28 15" xfId="11995"/>
    <cellStyle name="=C:\WINNT35\SYSTEM32\COMMAND.COM 28 15 2" xfId="11996"/>
    <cellStyle name="=C:\WINNT35\SYSTEM32\COMMAND.COM 28 15 3" xfId="11997"/>
    <cellStyle name="=C:\WINNT35\SYSTEM32\COMMAND.COM 28 15 4" xfId="11998"/>
    <cellStyle name="=C:\WINNT35\SYSTEM32\COMMAND.COM 28 15 5" xfId="11999"/>
    <cellStyle name="=C:\WINNT35\SYSTEM32\COMMAND.COM 28 16" xfId="12000"/>
    <cellStyle name="=C:\WINNT35\SYSTEM32\COMMAND.COM 28 16 2" xfId="12001"/>
    <cellStyle name="=C:\WINNT35\SYSTEM32\COMMAND.COM 28 16 3" xfId="12002"/>
    <cellStyle name="=C:\WINNT35\SYSTEM32\COMMAND.COM 28 16 4" xfId="12003"/>
    <cellStyle name="=C:\WINNT35\SYSTEM32\COMMAND.COM 28 16 5" xfId="12004"/>
    <cellStyle name="=C:\WINNT35\SYSTEM32\COMMAND.COM 28 17" xfId="12005"/>
    <cellStyle name="=C:\WINNT35\SYSTEM32\COMMAND.COM 28 17 2" xfId="12006"/>
    <cellStyle name="=C:\WINNT35\SYSTEM32\COMMAND.COM 28 17 3" xfId="12007"/>
    <cellStyle name="=C:\WINNT35\SYSTEM32\COMMAND.COM 28 17 4" xfId="12008"/>
    <cellStyle name="=C:\WINNT35\SYSTEM32\COMMAND.COM 28 17 5" xfId="12009"/>
    <cellStyle name="=C:\WINNT35\SYSTEM32\COMMAND.COM 28 18" xfId="12010"/>
    <cellStyle name="=C:\WINNT35\SYSTEM32\COMMAND.COM 28 18 2" xfId="12011"/>
    <cellStyle name="=C:\WINNT35\SYSTEM32\COMMAND.COM 28 18 3" xfId="12012"/>
    <cellStyle name="=C:\WINNT35\SYSTEM32\COMMAND.COM 28 18 4" xfId="12013"/>
    <cellStyle name="=C:\WINNT35\SYSTEM32\COMMAND.COM 28 18 5" xfId="12014"/>
    <cellStyle name="=C:\WINNT35\SYSTEM32\COMMAND.COM 28 19" xfId="12015"/>
    <cellStyle name="=C:\WINNT35\SYSTEM32\COMMAND.COM 28 19 2" xfId="12016"/>
    <cellStyle name="=C:\WINNT35\SYSTEM32\COMMAND.COM 28 19 3" xfId="12017"/>
    <cellStyle name="=C:\WINNT35\SYSTEM32\COMMAND.COM 28 19 4" xfId="12018"/>
    <cellStyle name="=C:\WINNT35\SYSTEM32\COMMAND.COM 28 19 5" xfId="12019"/>
    <cellStyle name="=C:\WINNT35\SYSTEM32\COMMAND.COM 28 2" xfId="12020"/>
    <cellStyle name="=C:\WINNT35\SYSTEM32\COMMAND.COM 28 2 2" xfId="12021"/>
    <cellStyle name="=C:\WINNT35\SYSTEM32\COMMAND.COM 28 2 3" xfId="12022"/>
    <cellStyle name="=C:\WINNT35\SYSTEM32\COMMAND.COM 28 2 4" xfId="12023"/>
    <cellStyle name="=C:\WINNT35\SYSTEM32\COMMAND.COM 28 2 5" xfId="12024"/>
    <cellStyle name="=C:\WINNT35\SYSTEM32\COMMAND.COM 28 20" xfId="12025"/>
    <cellStyle name="=C:\WINNT35\SYSTEM32\COMMAND.COM 28 20 2" xfId="12026"/>
    <cellStyle name="=C:\WINNT35\SYSTEM32\COMMAND.COM 28 20 3" xfId="12027"/>
    <cellStyle name="=C:\WINNT35\SYSTEM32\COMMAND.COM 28 20 4" xfId="12028"/>
    <cellStyle name="=C:\WINNT35\SYSTEM32\COMMAND.COM 28 20 5" xfId="12029"/>
    <cellStyle name="=C:\WINNT35\SYSTEM32\COMMAND.COM 28 21" xfId="12030"/>
    <cellStyle name="=C:\WINNT35\SYSTEM32\COMMAND.COM 28 21 2" xfId="12031"/>
    <cellStyle name="=C:\WINNT35\SYSTEM32\COMMAND.COM 28 21 3" xfId="12032"/>
    <cellStyle name="=C:\WINNT35\SYSTEM32\COMMAND.COM 28 21 4" xfId="12033"/>
    <cellStyle name="=C:\WINNT35\SYSTEM32\COMMAND.COM 28 21 5" xfId="12034"/>
    <cellStyle name="=C:\WINNT35\SYSTEM32\COMMAND.COM 28 22" xfId="12035"/>
    <cellStyle name="=C:\WINNT35\SYSTEM32\COMMAND.COM 28 22 2" xfId="12036"/>
    <cellStyle name="=C:\WINNT35\SYSTEM32\COMMAND.COM 28 22 3" xfId="12037"/>
    <cellStyle name="=C:\WINNT35\SYSTEM32\COMMAND.COM 28 22 4" xfId="12038"/>
    <cellStyle name="=C:\WINNT35\SYSTEM32\COMMAND.COM 28 22 5" xfId="12039"/>
    <cellStyle name="=C:\WINNT35\SYSTEM32\COMMAND.COM 28 23" xfId="12040"/>
    <cellStyle name="=C:\WINNT35\SYSTEM32\COMMAND.COM 28 23 2" xfId="12041"/>
    <cellStyle name="=C:\WINNT35\SYSTEM32\COMMAND.COM 28 23 3" xfId="12042"/>
    <cellStyle name="=C:\WINNT35\SYSTEM32\COMMAND.COM 28 23 4" xfId="12043"/>
    <cellStyle name="=C:\WINNT35\SYSTEM32\COMMAND.COM 28 23 5" xfId="12044"/>
    <cellStyle name="=C:\WINNT35\SYSTEM32\COMMAND.COM 28 24" xfId="12045"/>
    <cellStyle name="=C:\WINNT35\SYSTEM32\COMMAND.COM 28 24 2" xfId="12046"/>
    <cellStyle name="=C:\WINNT35\SYSTEM32\COMMAND.COM 28 24 3" xfId="12047"/>
    <cellStyle name="=C:\WINNT35\SYSTEM32\COMMAND.COM 28 24 4" xfId="12048"/>
    <cellStyle name="=C:\WINNT35\SYSTEM32\COMMAND.COM 28 24 5" xfId="12049"/>
    <cellStyle name="=C:\WINNT35\SYSTEM32\COMMAND.COM 28 25" xfId="12050"/>
    <cellStyle name="=C:\WINNT35\SYSTEM32\COMMAND.COM 28 25 2" xfId="12051"/>
    <cellStyle name="=C:\WINNT35\SYSTEM32\COMMAND.COM 28 25 3" xfId="12052"/>
    <cellStyle name="=C:\WINNT35\SYSTEM32\COMMAND.COM 28 25 4" xfId="12053"/>
    <cellStyle name="=C:\WINNT35\SYSTEM32\COMMAND.COM 28 25 5" xfId="12054"/>
    <cellStyle name="=C:\WINNT35\SYSTEM32\COMMAND.COM 28 26" xfId="12055"/>
    <cellStyle name="=C:\WINNT35\SYSTEM32\COMMAND.COM 28 26 2" xfId="12056"/>
    <cellStyle name="=C:\WINNT35\SYSTEM32\COMMAND.COM 28 26 3" xfId="12057"/>
    <cellStyle name="=C:\WINNT35\SYSTEM32\COMMAND.COM 28 26 4" xfId="12058"/>
    <cellStyle name="=C:\WINNT35\SYSTEM32\COMMAND.COM 28 26 5" xfId="12059"/>
    <cellStyle name="=C:\WINNT35\SYSTEM32\COMMAND.COM 28 27" xfId="12060"/>
    <cellStyle name="=C:\WINNT35\SYSTEM32\COMMAND.COM 28 27 2" xfId="12061"/>
    <cellStyle name="=C:\WINNT35\SYSTEM32\COMMAND.COM 28 27 3" xfId="12062"/>
    <cellStyle name="=C:\WINNT35\SYSTEM32\COMMAND.COM 28 27 4" xfId="12063"/>
    <cellStyle name="=C:\WINNT35\SYSTEM32\COMMAND.COM 28 27 5" xfId="12064"/>
    <cellStyle name="=C:\WINNT35\SYSTEM32\COMMAND.COM 28 28" xfId="12065"/>
    <cellStyle name="=C:\WINNT35\SYSTEM32\COMMAND.COM 28 28 2" xfId="12066"/>
    <cellStyle name="=C:\WINNT35\SYSTEM32\COMMAND.COM 28 28 3" xfId="12067"/>
    <cellStyle name="=C:\WINNT35\SYSTEM32\COMMAND.COM 28 28 4" xfId="12068"/>
    <cellStyle name="=C:\WINNT35\SYSTEM32\COMMAND.COM 28 28 5" xfId="12069"/>
    <cellStyle name="=C:\WINNT35\SYSTEM32\COMMAND.COM 28 29" xfId="12070"/>
    <cellStyle name="=C:\WINNT35\SYSTEM32\COMMAND.COM 28 29 2" xfId="12071"/>
    <cellStyle name="=C:\WINNT35\SYSTEM32\COMMAND.COM 28 29 3" xfId="12072"/>
    <cellStyle name="=C:\WINNT35\SYSTEM32\COMMAND.COM 28 29 4" xfId="12073"/>
    <cellStyle name="=C:\WINNT35\SYSTEM32\COMMAND.COM 28 29 5" xfId="12074"/>
    <cellStyle name="=C:\WINNT35\SYSTEM32\COMMAND.COM 28 3" xfId="12075"/>
    <cellStyle name="=C:\WINNT35\SYSTEM32\COMMAND.COM 28 3 2" xfId="12076"/>
    <cellStyle name="=C:\WINNT35\SYSTEM32\COMMAND.COM 28 3 3" xfId="12077"/>
    <cellStyle name="=C:\WINNT35\SYSTEM32\COMMAND.COM 28 3 4" xfId="12078"/>
    <cellStyle name="=C:\WINNT35\SYSTEM32\COMMAND.COM 28 3 5" xfId="12079"/>
    <cellStyle name="=C:\WINNT35\SYSTEM32\COMMAND.COM 28 30" xfId="12080"/>
    <cellStyle name="=C:\WINNT35\SYSTEM32\COMMAND.COM 28 30 2" xfId="12081"/>
    <cellStyle name="=C:\WINNT35\SYSTEM32\COMMAND.COM 28 30 3" xfId="12082"/>
    <cellStyle name="=C:\WINNT35\SYSTEM32\COMMAND.COM 28 30 4" xfId="12083"/>
    <cellStyle name="=C:\WINNT35\SYSTEM32\COMMAND.COM 28 30 5" xfId="12084"/>
    <cellStyle name="=C:\WINNT35\SYSTEM32\COMMAND.COM 28 31" xfId="12085"/>
    <cellStyle name="=C:\WINNT35\SYSTEM32\COMMAND.COM 28 31 2" xfId="12086"/>
    <cellStyle name="=C:\WINNT35\SYSTEM32\COMMAND.COM 28 31 3" xfId="12087"/>
    <cellStyle name="=C:\WINNT35\SYSTEM32\COMMAND.COM 28 31 4" xfId="12088"/>
    <cellStyle name="=C:\WINNT35\SYSTEM32\COMMAND.COM 28 31 5" xfId="12089"/>
    <cellStyle name="=C:\WINNT35\SYSTEM32\COMMAND.COM 28 32" xfId="12090"/>
    <cellStyle name="=C:\WINNT35\SYSTEM32\COMMAND.COM 28 32 2" xfId="12091"/>
    <cellStyle name="=C:\WINNT35\SYSTEM32\COMMAND.COM 28 32 3" xfId="12092"/>
    <cellStyle name="=C:\WINNT35\SYSTEM32\COMMAND.COM 28 32 4" xfId="12093"/>
    <cellStyle name="=C:\WINNT35\SYSTEM32\COMMAND.COM 28 32 5" xfId="12094"/>
    <cellStyle name="=C:\WINNT35\SYSTEM32\COMMAND.COM 28 33" xfId="12095"/>
    <cellStyle name="=C:\WINNT35\SYSTEM32\COMMAND.COM 28 33 2" xfId="12096"/>
    <cellStyle name="=C:\WINNT35\SYSTEM32\COMMAND.COM 28 33 3" xfId="12097"/>
    <cellStyle name="=C:\WINNT35\SYSTEM32\COMMAND.COM 28 33 4" xfId="12098"/>
    <cellStyle name="=C:\WINNT35\SYSTEM32\COMMAND.COM 28 33 5" xfId="12099"/>
    <cellStyle name="=C:\WINNT35\SYSTEM32\COMMAND.COM 28 34" xfId="12100"/>
    <cellStyle name="=C:\WINNT35\SYSTEM32\COMMAND.COM 28 34 2" xfId="12101"/>
    <cellStyle name="=C:\WINNT35\SYSTEM32\COMMAND.COM 28 34 3" xfId="12102"/>
    <cellStyle name="=C:\WINNT35\SYSTEM32\COMMAND.COM 28 34 4" xfId="12103"/>
    <cellStyle name="=C:\WINNT35\SYSTEM32\COMMAND.COM 28 34 5" xfId="12104"/>
    <cellStyle name="=C:\WINNT35\SYSTEM32\COMMAND.COM 28 35" xfId="12105"/>
    <cellStyle name="=C:\WINNT35\SYSTEM32\COMMAND.COM 28 35 2" xfId="12106"/>
    <cellStyle name="=C:\WINNT35\SYSTEM32\COMMAND.COM 28 35 3" xfId="12107"/>
    <cellStyle name="=C:\WINNT35\SYSTEM32\COMMAND.COM 28 35 4" xfId="12108"/>
    <cellStyle name="=C:\WINNT35\SYSTEM32\COMMAND.COM 28 35 5" xfId="12109"/>
    <cellStyle name="=C:\WINNT35\SYSTEM32\COMMAND.COM 28 36" xfId="12110"/>
    <cellStyle name="=C:\WINNT35\SYSTEM32\COMMAND.COM 28 36 2" xfId="12111"/>
    <cellStyle name="=C:\WINNT35\SYSTEM32\COMMAND.COM 28 36 3" xfId="12112"/>
    <cellStyle name="=C:\WINNT35\SYSTEM32\COMMAND.COM 28 36 4" xfId="12113"/>
    <cellStyle name="=C:\WINNT35\SYSTEM32\COMMAND.COM 28 36 5" xfId="12114"/>
    <cellStyle name="=C:\WINNT35\SYSTEM32\COMMAND.COM 28 37" xfId="12115"/>
    <cellStyle name="=C:\WINNT35\SYSTEM32\COMMAND.COM 28 37 2" xfId="12116"/>
    <cellStyle name="=C:\WINNT35\SYSTEM32\COMMAND.COM 28 37 3" xfId="12117"/>
    <cellStyle name="=C:\WINNT35\SYSTEM32\COMMAND.COM 28 37 4" xfId="12118"/>
    <cellStyle name="=C:\WINNT35\SYSTEM32\COMMAND.COM 28 37 5" xfId="12119"/>
    <cellStyle name="=C:\WINNT35\SYSTEM32\COMMAND.COM 28 38" xfId="12120"/>
    <cellStyle name="=C:\WINNT35\SYSTEM32\COMMAND.COM 28 38 2" xfId="12121"/>
    <cellStyle name="=C:\WINNT35\SYSTEM32\COMMAND.COM 28 38 3" xfId="12122"/>
    <cellStyle name="=C:\WINNT35\SYSTEM32\COMMAND.COM 28 38 4" xfId="12123"/>
    <cellStyle name="=C:\WINNT35\SYSTEM32\COMMAND.COM 28 38 5" xfId="12124"/>
    <cellStyle name="=C:\WINNT35\SYSTEM32\COMMAND.COM 28 39" xfId="12125"/>
    <cellStyle name="=C:\WINNT35\SYSTEM32\COMMAND.COM 28 39 2" xfId="12126"/>
    <cellStyle name="=C:\WINNT35\SYSTEM32\COMMAND.COM 28 39 3" xfId="12127"/>
    <cellStyle name="=C:\WINNT35\SYSTEM32\COMMAND.COM 28 39 4" xfId="12128"/>
    <cellStyle name="=C:\WINNT35\SYSTEM32\COMMAND.COM 28 39 5" xfId="12129"/>
    <cellStyle name="=C:\WINNT35\SYSTEM32\COMMAND.COM 28 4" xfId="12130"/>
    <cellStyle name="=C:\WINNT35\SYSTEM32\COMMAND.COM 28 4 2" xfId="12131"/>
    <cellStyle name="=C:\WINNT35\SYSTEM32\COMMAND.COM 28 4 3" xfId="12132"/>
    <cellStyle name="=C:\WINNT35\SYSTEM32\COMMAND.COM 28 4 4" xfId="12133"/>
    <cellStyle name="=C:\WINNT35\SYSTEM32\COMMAND.COM 28 4 5" xfId="12134"/>
    <cellStyle name="=C:\WINNT35\SYSTEM32\COMMAND.COM 28 40" xfId="12135"/>
    <cellStyle name="=C:\WINNT35\SYSTEM32\COMMAND.COM 28 40 2" xfId="12136"/>
    <cellStyle name="=C:\WINNT35\SYSTEM32\COMMAND.COM 28 40 3" xfId="12137"/>
    <cellStyle name="=C:\WINNT35\SYSTEM32\COMMAND.COM 28 40 4" xfId="12138"/>
    <cellStyle name="=C:\WINNT35\SYSTEM32\COMMAND.COM 28 40 5" xfId="12139"/>
    <cellStyle name="=C:\WINNT35\SYSTEM32\COMMAND.COM 28 41" xfId="12140"/>
    <cellStyle name="=C:\WINNT35\SYSTEM32\COMMAND.COM 28 41 2" xfId="12141"/>
    <cellStyle name="=C:\WINNT35\SYSTEM32\COMMAND.COM 28 41 3" xfId="12142"/>
    <cellStyle name="=C:\WINNT35\SYSTEM32\COMMAND.COM 28 41 4" xfId="12143"/>
    <cellStyle name="=C:\WINNT35\SYSTEM32\COMMAND.COM 28 41 5" xfId="12144"/>
    <cellStyle name="=C:\WINNT35\SYSTEM32\COMMAND.COM 28 42" xfId="12145"/>
    <cellStyle name="=C:\WINNT35\SYSTEM32\COMMAND.COM 28 42 2" xfId="12146"/>
    <cellStyle name="=C:\WINNT35\SYSTEM32\COMMAND.COM 28 42 3" xfId="12147"/>
    <cellStyle name="=C:\WINNT35\SYSTEM32\COMMAND.COM 28 42 4" xfId="12148"/>
    <cellStyle name="=C:\WINNT35\SYSTEM32\COMMAND.COM 28 42 5" xfId="12149"/>
    <cellStyle name="=C:\WINNT35\SYSTEM32\COMMAND.COM 28 43" xfId="12150"/>
    <cellStyle name="=C:\WINNT35\SYSTEM32\COMMAND.COM 28 43 2" xfId="12151"/>
    <cellStyle name="=C:\WINNT35\SYSTEM32\COMMAND.COM 28 43 3" xfId="12152"/>
    <cellStyle name="=C:\WINNT35\SYSTEM32\COMMAND.COM 28 43 4" xfId="12153"/>
    <cellStyle name="=C:\WINNT35\SYSTEM32\COMMAND.COM 28 43 5" xfId="12154"/>
    <cellStyle name="=C:\WINNT35\SYSTEM32\COMMAND.COM 28 44" xfId="12155"/>
    <cellStyle name="=C:\WINNT35\SYSTEM32\COMMAND.COM 28 44 2" xfId="12156"/>
    <cellStyle name="=C:\WINNT35\SYSTEM32\COMMAND.COM 28 44 3" xfId="12157"/>
    <cellStyle name="=C:\WINNT35\SYSTEM32\COMMAND.COM 28 44 4" xfId="12158"/>
    <cellStyle name="=C:\WINNT35\SYSTEM32\COMMAND.COM 28 44 5" xfId="12159"/>
    <cellStyle name="=C:\WINNT35\SYSTEM32\COMMAND.COM 28 45" xfId="12160"/>
    <cellStyle name="=C:\WINNT35\SYSTEM32\COMMAND.COM 28 45 2" xfId="12161"/>
    <cellStyle name="=C:\WINNT35\SYSTEM32\COMMAND.COM 28 45 3" xfId="12162"/>
    <cellStyle name="=C:\WINNT35\SYSTEM32\COMMAND.COM 28 45 4" xfId="12163"/>
    <cellStyle name="=C:\WINNT35\SYSTEM32\COMMAND.COM 28 45 5" xfId="12164"/>
    <cellStyle name="=C:\WINNT35\SYSTEM32\COMMAND.COM 28 46" xfId="12165"/>
    <cellStyle name="=C:\WINNT35\SYSTEM32\COMMAND.COM 28 46 2" xfId="12166"/>
    <cellStyle name="=C:\WINNT35\SYSTEM32\COMMAND.COM 28 46 3" xfId="12167"/>
    <cellStyle name="=C:\WINNT35\SYSTEM32\COMMAND.COM 28 46 4" xfId="12168"/>
    <cellStyle name="=C:\WINNT35\SYSTEM32\COMMAND.COM 28 46 5" xfId="12169"/>
    <cellStyle name="=C:\WINNT35\SYSTEM32\COMMAND.COM 28 47" xfId="12170"/>
    <cellStyle name="=C:\WINNT35\SYSTEM32\COMMAND.COM 28 47 2" xfId="12171"/>
    <cellStyle name="=C:\WINNT35\SYSTEM32\COMMAND.COM 28 47 3" xfId="12172"/>
    <cellStyle name="=C:\WINNT35\SYSTEM32\COMMAND.COM 28 47 4" xfId="12173"/>
    <cellStyle name="=C:\WINNT35\SYSTEM32\COMMAND.COM 28 47 5" xfId="12174"/>
    <cellStyle name="=C:\WINNT35\SYSTEM32\COMMAND.COM 28 48" xfId="12175"/>
    <cellStyle name="=C:\WINNT35\SYSTEM32\COMMAND.COM 28 48 2" xfId="12176"/>
    <cellStyle name="=C:\WINNT35\SYSTEM32\COMMAND.COM 28 48 3" xfId="12177"/>
    <cellStyle name="=C:\WINNT35\SYSTEM32\COMMAND.COM 28 48 4" xfId="12178"/>
    <cellStyle name="=C:\WINNT35\SYSTEM32\COMMAND.COM 28 48 5" xfId="12179"/>
    <cellStyle name="=C:\WINNT35\SYSTEM32\COMMAND.COM 28 49" xfId="12180"/>
    <cellStyle name="=C:\WINNT35\SYSTEM32\COMMAND.COM 28 49 2" xfId="12181"/>
    <cellStyle name="=C:\WINNT35\SYSTEM32\COMMAND.COM 28 49 3" xfId="12182"/>
    <cellStyle name="=C:\WINNT35\SYSTEM32\COMMAND.COM 28 49 4" xfId="12183"/>
    <cellStyle name="=C:\WINNT35\SYSTEM32\COMMAND.COM 28 49 5" xfId="12184"/>
    <cellStyle name="=C:\WINNT35\SYSTEM32\COMMAND.COM 28 5" xfId="12185"/>
    <cellStyle name="=C:\WINNT35\SYSTEM32\COMMAND.COM 28 5 2" xfId="12186"/>
    <cellStyle name="=C:\WINNT35\SYSTEM32\COMMAND.COM 28 5 3" xfId="12187"/>
    <cellStyle name="=C:\WINNT35\SYSTEM32\COMMAND.COM 28 5 4" xfId="12188"/>
    <cellStyle name="=C:\WINNT35\SYSTEM32\COMMAND.COM 28 5 5" xfId="12189"/>
    <cellStyle name="=C:\WINNT35\SYSTEM32\COMMAND.COM 28 50" xfId="12190"/>
    <cellStyle name="=C:\WINNT35\SYSTEM32\COMMAND.COM 28 50 2" xfId="12191"/>
    <cellStyle name="=C:\WINNT35\SYSTEM32\COMMAND.COM 28 50 3" xfId="12192"/>
    <cellStyle name="=C:\WINNT35\SYSTEM32\COMMAND.COM 28 50 4" xfId="12193"/>
    <cellStyle name="=C:\WINNT35\SYSTEM32\COMMAND.COM 28 50 5" xfId="12194"/>
    <cellStyle name="=C:\WINNT35\SYSTEM32\COMMAND.COM 28 51" xfId="12195"/>
    <cellStyle name="=C:\WINNT35\SYSTEM32\COMMAND.COM 28 51 2" xfId="12196"/>
    <cellStyle name="=C:\WINNT35\SYSTEM32\COMMAND.COM 28 51 3" xfId="12197"/>
    <cellStyle name="=C:\WINNT35\SYSTEM32\COMMAND.COM 28 51 4" xfId="12198"/>
    <cellStyle name="=C:\WINNT35\SYSTEM32\COMMAND.COM 28 51 5" xfId="12199"/>
    <cellStyle name="=C:\WINNT35\SYSTEM32\COMMAND.COM 28 52" xfId="12200"/>
    <cellStyle name="=C:\WINNT35\SYSTEM32\COMMAND.COM 28 52 2" xfId="12201"/>
    <cellStyle name="=C:\WINNT35\SYSTEM32\COMMAND.COM 28 52 3" xfId="12202"/>
    <cellStyle name="=C:\WINNT35\SYSTEM32\COMMAND.COM 28 52 4" xfId="12203"/>
    <cellStyle name="=C:\WINNT35\SYSTEM32\COMMAND.COM 28 52 5" xfId="12204"/>
    <cellStyle name="=C:\WINNT35\SYSTEM32\COMMAND.COM 28 53" xfId="12205"/>
    <cellStyle name="=C:\WINNT35\SYSTEM32\COMMAND.COM 28 53 2" xfId="12206"/>
    <cellStyle name="=C:\WINNT35\SYSTEM32\COMMAND.COM 28 53 3" xfId="12207"/>
    <cellStyle name="=C:\WINNT35\SYSTEM32\COMMAND.COM 28 53 4" xfId="12208"/>
    <cellStyle name="=C:\WINNT35\SYSTEM32\COMMAND.COM 28 53 5" xfId="12209"/>
    <cellStyle name="=C:\WINNT35\SYSTEM32\COMMAND.COM 28 54" xfId="12210"/>
    <cellStyle name="=C:\WINNT35\SYSTEM32\COMMAND.COM 28 55" xfId="12211"/>
    <cellStyle name="=C:\WINNT35\SYSTEM32\COMMAND.COM 28 56" xfId="12212"/>
    <cellStyle name="=C:\WINNT35\SYSTEM32\COMMAND.COM 28 57" xfId="12213"/>
    <cellStyle name="=C:\WINNT35\SYSTEM32\COMMAND.COM 28 58" xfId="12214"/>
    <cellStyle name="=C:\WINNT35\SYSTEM32\COMMAND.COM 28 6" xfId="12215"/>
    <cellStyle name="=C:\WINNT35\SYSTEM32\COMMAND.COM 28 6 2" xfId="12216"/>
    <cellStyle name="=C:\WINNT35\SYSTEM32\COMMAND.COM 28 6 3" xfId="12217"/>
    <cellStyle name="=C:\WINNT35\SYSTEM32\COMMAND.COM 28 6 4" xfId="12218"/>
    <cellStyle name="=C:\WINNT35\SYSTEM32\COMMAND.COM 28 6 5" xfId="12219"/>
    <cellStyle name="=C:\WINNT35\SYSTEM32\COMMAND.COM 28 7" xfId="12220"/>
    <cellStyle name="=C:\WINNT35\SYSTEM32\COMMAND.COM 28 7 2" xfId="12221"/>
    <cellStyle name="=C:\WINNT35\SYSTEM32\COMMAND.COM 28 7 3" xfId="12222"/>
    <cellStyle name="=C:\WINNT35\SYSTEM32\COMMAND.COM 28 7 4" xfId="12223"/>
    <cellStyle name="=C:\WINNT35\SYSTEM32\COMMAND.COM 28 7 5" xfId="12224"/>
    <cellStyle name="=C:\WINNT35\SYSTEM32\COMMAND.COM 28 8" xfId="12225"/>
    <cellStyle name="=C:\WINNT35\SYSTEM32\COMMAND.COM 28 8 2" xfId="12226"/>
    <cellStyle name="=C:\WINNT35\SYSTEM32\COMMAND.COM 28 8 3" xfId="12227"/>
    <cellStyle name="=C:\WINNT35\SYSTEM32\COMMAND.COM 28 8 4" xfId="12228"/>
    <cellStyle name="=C:\WINNT35\SYSTEM32\COMMAND.COM 28 8 5" xfId="12229"/>
    <cellStyle name="=C:\WINNT35\SYSTEM32\COMMAND.COM 28 9" xfId="12230"/>
    <cellStyle name="=C:\WINNT35\SYSTEM32\COMMAND.COM 28 9 2" xfId="12231"/>
    <cellStyle name="=C:\WINNT35\SYSTEM32\COMMAND.COM 28 9 3" xfId="12232"/>
    <cellStyle name="=C:\WINNT35\SYSTEM32\COMMAND.COM 28 9 4" xfId="12233"/>
    <cellStyle name="=C:\WINNT35\SYSTEM32\COMMAND.COM 28 9 5" xfId="12234"/>
    <cellStyle name="=C:\WINNT35\SYSTEM32\COMMAND.COM 29" xfId="12235"/>
    <cellStyle name="=C:\WINNT35\SYSTEM32\COMMAND.COM 29 10" xfId="12236"/>
    <cellStyle name="=C:\WINNT35\SYSTEM32\COMMAND.COM 29 10 2" xfId="12237"/>
    <cellStyle name="=C:\WINNT35\SYSTEM32\COMMAND.COM 29 10 3" xfId="12238"/>
    <cellStyle name="=C:\WINNT35\SYSTEM32\COMMAND.COM 29 10 4" xfId="12239"/>
    <cellStyle name="=C:\WINNT35\SYSTEM32\COMMAND.COM 29 10 5" xfId="12240"/>
    <cellStyle name="=C:\WINNT35\SYSTEM32\COMMAND.COM 29 11" xfId="12241"/>
    <cellStyle name="=C:\WINNT35\SYSTEM32\COMMAND.COM 29 11 2" xfId="12242"/>
    <cellStyle name="=C:\WINNT35\SYSTEM32\COMMAND.COM 29 11 3" xfId="12243"/>
    <cellStyle name="=C:\WINNT35\SYSTEM32\COMMAND.COM 29 11 4" xfId="12244"/>
    <cellStyle name="=C:\WINNT35\SYSTEM32\COMMAND.COM 29 11 5" xfId="12245"/>
    <cellStyle name="=C:\WINNT35\SYSTEM32\COMMAND.COM 29 12" xfId="12246"/>
    <cellStyle name="=C:\WINNT35\SYSTEM32\COMMAND.COM 29 12 2" xfId="12247"/>
    <cellStyle name="=C:\WINNT35\SYSTEM32\COMMAND.COM 29 12 3" xfId="12248"/>
    <cellStyle name="=C:\WINNT35\SYSTEM32\COMMAND.COM 29 12 4" xfId="12249"/>
    <cellStyle name="=C:\WINNT35\SYSTEM32\COMMAND.COM 29 12 5" xfId="12250"/>
    <cellStyle name="=C:\WINNT35\SYSTEM32\COMMAND.COM 29 13" xfId="12251"/>
    <cellStyle name="=C:\WINNT35\SYSTEM32\COMMAND.COM 29 13 2" xfId="12252"/>
    <cellStyle name="=C:\WINNT35\SYSTEM32\COMMAND.COM 29 13 3" xfId="12253"/>
    <cellStyle name="=C:\WINNT35\SYSTEM32\COMMAND.COM 29 13 4" xfId="12254"/>
    <cellStyle name="=C:\WINNT35\SYSTEM32\COMMAND.COM 29 13 5" xfId="12255"/>
    <cellStyle name="=C:\WINNT35\SYSTEM32\COMMAND.COM 29 14" xfId="12256"/>
    <cellStyle name="=C:\WINNT35\SYSTEM32\COMMAND.COM 29 14 2" xfId="12257"/>
    <cellStyle name="=C:\WINNT35\SYSTEM32\COMMAND.COM 29 14 3" xfId="12258"/>
    <cellStyle name="=C:\WINNT35\SYSTEM32\COMMAND.COM 29 14 4" xfId="12259"/>
    <cellStyle name="=C:\WINNT35\SYSTEM32\COMMAND.COM 29 14 5" xfId="12260"/>
    <cellStyle name="=C:\WINNT35\SYSTEM32\COMMAND.COM 29 15" xfId="12261"/>
    <cellStyle name="=C:\WINNT35\SYSTEM32\COMMAND.COM 29 15 2" xfId="12262"/>
    <cellStyle name="=C:\WINNT35\SYSTEM32\COMMAND.COM 29 15 3" xfId="12263"/>
    <cellStyle name="=C:\WINNT35\SYSTEM32\COMMAND.COM 29 15 4" xfId="12264"/>
    <cellStyle name="=C:\WINNT35\SYSTEM32\COMMAND.COM 29 15 5" xfId="12265"/>
    <cellStyle name="=C:\WINNT35\SYSTEM32\COMMAND.COM 29 16" xfId="12266"/>
    <cellStyle name="=C:\WINNT35\SYSTEM32\COMMAND.COM 29 16 2" xfId="12267"/>
    <cellStyle name="=C:\WINNT35\SYSTEM32\COMMAND.COM 29 16 3" xfId="12268"/>
    <cellStyle name="=C:\WINNT35\SYSTEM32\COMMAND.COM 29 16 4" xfId="12269"/>
    <cellStyle name="=C:\WINNT35\SYSTEM32\COMMAND.COM 29 16 5" xfId="12270"/>
    <cellStyle name="=C:\WINNT35\SYSTEM32\COMMAND.COM 29 17" xfId="12271"/>
    <cellStyle name="=C:\WINNT35\SYSTEM32\COMMAND.COM 29 17 2" xfId="12272"/>
    <cellStyle name="=C:\WINNT35\SYSTEM32\COMMAND.COM 29 17 3" xfId="12273"/>
    <cellStyle name="=C:\WINNT35\SYSTEM32\COMMAND.COM 29 17 4" xfId="12274"/>
    <cellStyle name="=C:\WINNT35\SYSTEM32\COMMAND.COM 29 17 5" xfId="12275"/>
    <cellStyle name="=C:\WINNT35\SYSTEM32\COMMAND.COM 29 18" xfId="12276"/>
    <cellStyle name="=C:\WINNT35\SYSTEM32\COMMAND.COM 29 18 2" xfId="12277"/>
    <cellStyle name="=C:\WINNT35\SYSTEM32\COMMAND.COM 29 18 3" xfId="12278"/>
    <cellStyle name="=C:\WINNT35\SYSTEM32\COMMAND.COM 29 18 4" xfId="12279"/>
    <cellStyle name="=C:\WINNT35\SYSTEM32\COMMAND.COM 29 18 5" xfId="12280"/>
    <cellStyle name="=C:\WINNT35\SYSTEM32\COMMAND.COM 29 19" xfId="12281"/>
    <cellStyle name="=C:\WINNT35\SYSTEM32\COMMAND.COM 29 19 2" xfId="12282"/>
    <cellStyle name="=C:\WINNT35\SYSTEM32\COMMAND.COM 29 19 3" xfId="12283"/>
    <cellStyle name="=C:\WINNT35\SYSTEM32\COMMAND.COM 29 19 4" xfId="12284"/>
    <cellStyle name="=C:\WINNT35\SYSTEM32\COMMAND.COM 29 19 5" xfId="12285"/>
    <cellStyle name="=C:\WINNT35\SYSTEM32\COMMAND.COM 29 2" xfId="12286"/>
    <cellStyle name="=C:\WINNT35\SYSTEM32\COMMAND.COM 29 2 2" xfId="12287"/>
    <cellStyle name="=C:\WINNT35\SYSTEM32\COMMAND.COM 29 2 3" xfId="12288"/>
    <cellStyle name="=C:\WINNT35\SYSTEM32\COMMAND.COM 29 2 4" xfId="12289"/>
    <cellStyle name="=C:\WINNT35\SYSTEM32\COMMAND.COM 29 2 5" xfId="12290"/>
    <cellStyle name="=C:\WINNT35\SYSTEM32\COMMAND.COM 29 20" xfId="12291"/>
    <cellStyle name="=C:\WINNT35\SYSTEM32\COMMAND.COM 29 20 2" xfId="12292"/>
    <cellStyle name="=C:\WINNT35\SYSTEM32\COMMAND.COM 29 20 3" xfId="12293"/>
    <cellStyle name="=C:\WINNT35\SYSTEM32\COMMAND.COM 29 20 4" xfId="12294"/>
    <cellStyle name="=C:\WINNT35\SYSTEM32\COMMAND.COM 29 20 5" xfId="12295"/>
    <cellStyle name="=C:\WINNT35\SYSTEM32\COMMAND.COM 29 21" xfId="12296"/>
    <cellStyle name="=C:\WINNT35\SYSTEM32\COMMAND.COM 29 21 2" xfId="12297"/>
    <cellStyle name="=C:\WINNT35\SYSTEM32\COMMAND.COM 29 21 3" xfId="12298"/>
    <cellStyle name="=C:\WINNT35\SYSTEM32\COMMAND.COM 29 21 4" xfId="12299"/>
    <cellStyle name="=C:\WINNT35\SYSTEM32\COMMAND.COM 29 21 5" xfId="12300"/>
    <cellStyle name="=C:\WINNT35\SYSTEM32\COMMAND.COM 29 22" xfId="12301"/>
    <cellStyle name="=C:\WINNT35\SYSTEM32\COMMAND.COM 29 22 2" xfId="12302"/>
    <cellStyle name="=C:\WINNT35\SYSTEM32\COMMAND.COM 29 22 3" xfId="12303"/>
    <cellStyle name="=C:\WINNT35\SYSTEM32\COMMAND.COM 29 22 4" xfId="12304"/>
    <cellStyle name="=C:\WINNT35\SYSTEM32\COMMAND.COM 29 22 5" xfId="12305"/>
    <cellStyle name="=C:\WINNT35\SYSTEM32\COMMAND.COM 29 23" xfId="12306"/>
    <cellStyle name="=C:\WINNT35\SYSTEM32\COMMAND.COM 29 23 2" xfId="12307"/>
    <cellStyle name="=C:\WINNT35\SYSTEM32\COMMAND.COM 29 23 3" xfId="12308"/>
    <cellStyle name="=C:\WINNT35\SYSTEM32\COMMAND.COM 29 23 4" xfId="12309"/>
    <cellStyle name="=C:\WINNT35\SYSTEM32\COMMAND.COM 29 23 5" xfId="12310"/>
    <cellStyle name="=C:\WINNT35\SYSTEM32\COMMAND.COM 29 24" xfId="12311"/>
    <cellStyle name="=C:\WINNT35\SYSTEM32\COMMAND.COM 29 24 2" xfId="12312"/>
    <cellStyle name="=C:\WINNT35\SYSTEM32\COMMAND.COM 29 24 3" xfId="12313"/>
    <cellStyle name="=C:\WINNT35\SYSTEM32\COMMAND.COM 29 24 4" xfId="12314"/>
    <cellStyle name="=C:\WINNT35\SYSTEM32\COMMAND.COM 29 24 5" xfId="12315"/>
    <cellStyle name="=C:\WINNT35\SYSTEM32\COMMAND.COM 29 25" xfId="12316"/>
    <cellStyle name="=C:\WINNT35\SYSTEM32\COMMAND.COM 29 25 2" xfId="12317"/>
    <cellStyle name="=C:\WINNT35\SYSTEM32\COMMAND.COM 29 25 3" xfId="12318"/>
    <cellStyle name="=C:\WINNT35\SYSTEM32\COMMAND.COM 29 25 4" xfId="12319"/>
    <cellStyle name="=C:\WINNT35\SYSTEM32\COMMAND.COM 29 25 5" xfId="12320"/>
    <cellStyle name="=C:\WINNT35\SYSTEM32\COMMAND.COM 29 26" xfId="12321"/>
    <cellStyle name="=C:\WINNT35\SYSTEM32\COMMAND.COM 29 26 2" xfId="12322"/>
    <cellStyle name="=C:\WINNT35\SYSTEM32\COMMAND.COM 29 26 3" xfId="12323"/>
    <cellStyle name="=C:\WINNT35\SYSTEM32\COMMAND.COM 29 26 4" xfId="12324"/>
    <cellStyle name="=C:\WINNT35\SYSTEM32\COMMAND.COM 29 26 5" xfId="12325"/>
    <cellStyle name="=C:\WINNT35\SYSTEM32\COMMAND.COM 29 27" xfId="12326"/>
    <cellStyle name="=C:\WINNT35\SYSTEM32\COMMAND.COM 29 27 2" xfId="12327"/>
    <cellStyle name="=C:\WINNT35\SYSTEM32\COMMAND.COM 29 27 3" xfId="12328"/>
    <cellStyle name="=C:\WINNT35\SYSTEM32\COMMAND.COM 29 27 4" xfId="12329"/>
    <cellStyle name="=C:\WINNT35\SYSTEM32\COMMAND.COM 29 27 5" xfId="12330"/>
    <cellStyle name="=C:\WINNT35\SYSTEM32\COMMAND.COM 29 28" xfId="12331"/>
    <cellStyle name="=C:\WINNT35\SYSTEM32\COMMAND.COM 29 28 2" xfId="12332"/>
    <cellStyle name="=C:\WINNT35\SYSTEM32\COMMAND.COM 29 28 3" xfId="12333"/>
    <cellStyle name="=C:\WINNT35\SYSTEM32\COMMAND.COM 29 28 4" xfId="12334"/>
    <cellStyle name="=C:\WINNT35\SYSTEM32\COMMAND.COM 29 28 5" xfId="12335"/>
    <cellStyle name="=C:\WINNT35\SYSTEM32\COMMAND.COM 29 29" xfId="12336"/>
    <cellStyle name="=C:\WINNT35\SYSTEM32\COMMAND.COM 29 29 2" xfId="12337"/>
    <cellStyle name="=C:\WINNT35\SYSTEM32\COMMAND.COM 29 29 3" xfId="12338"/>
    <cellStyle name="=C:\WINNT35\SYSTEM32\COMMAND.COM 29 29 4" xfId="12339"/>
    <cellStyle name="=C:\WINNT35\SYSTEM32\COMMAND.COM 29 29 5" xfId="12340"/>
    <cellStyle name="=C:\WINNT35\SYSTEM32\COMMAND.COM 29 3" xfId="12341"/>
    <cellStyle name="=C:\WINNT35\SYSTEM32\COMMAND.COM 29 3 2" xfId="12342"/>
    <cellStyle name="=C:\WINNT35\SYSTEM32\COMMAND.COM 29 3 3" xfId="12343"/>
    <cellStyle name="=C:\WINNT35\SYSTEM32\COMMAND.COM 29 3 4" xfId="12344"/>
    <cellStyle name="=C:\WINNT35\SYSTEM32\COMMAND.COM 29 3 5" xfId="12345"/>
    <cellStyle name="=C:\WINNT35\SYSTEM32\COMMAND.COM 29 30" xfId="12346"/>
    <cellStyle name="=C:\WINNT35\SYSTEM32\COMMAND.COM 29 30 2" xfId="12347"/>
    <cellStyle name="=C:\WINNT35\SYSTEM32\COMMAND.COM 29 30 3" xfId="12348"/>
    <cellStyle name="=C:\WINNT35\SYSTEM32\COMMAND.COM 29 30 4" xfId="12349"/>
    <cellStyle name="=C:\WINNT35\SYSTEM32\COMMAND.COM 29 30 5" xfId="12350"/>
    <cellStyle name="=C:\WINNT35\SYSTEM32\COMMAND.COM 29 31" xfId="12351"/>
    <cellStyle name="=C:\WINNT35\SYSTEM32\COMMAND.COM 29 31 2" xfId="12352"/>
    <cellStyle name="=C:\WINNT35\SYSTEM32\COMMAND.COM 29 31 3" xfId="12353"/>
    <cellStyle name="=C:\WINNT35\SYSTEM32\COMMAND.COM 29 31 4" xfId="12354"/>
    <cellStyle name="=C:\WINNT35\SYSTEM32\COMMAND.COM 29 31 5" xfId="12355"/>
    <cellStyle name="=C:\WINNT35\SYSTEM32\COMMAND.COM 29 32" xfId="12356"/>
    <cellStyle name="=C:\WINNT35\SYSTEM32\COMMAND.COM 29 32 2" xfId="12357"/>
    <cellStyle name="=C:\WINNT35\SYSTEM32\COMMAND.COM 29 32 3" xfId="12358"/>
    <cellStyle name="=C:\WINNT35\SYSTEM32\COMMAND.COM 29 32 4" xfId="12359"/>
    <cellStyle name="=C:\WINNT35\SYSTEM32\COMMAND.COM 29 32 5" xfId="12360"/>
    <cellStyle name="=C:\WINNT35\SYSTEM32\COMMAND.COM 29 33" xfId="12361"/>
    <cellStyle name="=C:\WINNT35\SYSTEM32\COMMAND.COM 29 33 2" xfId="12362"/>
    <cellStyle name="=C:\WINNT35\SYSTEM32\COMMAND.COM 29 33 3" xfId="12363"/>
    <cellStyle name="=C:\WINNT35\SYSTEM32\COMMAND.COM 29 33 4" xfId="12364"/>
    <cellStyle name="=C:\WINNT35\SYSTEM32\COMMAND.COM 29 33 5" xfId="12365"/>
    <cellStyle name="=C:\WINNT35\SYSTEM32\COMMAND.COM 29 34" xfId="12366"/>
    <cellStyle name="=C:\WINNT35\SYSTEM32\COMMAND.COM 29 34 2" xfId="12367"/>
    <cellStyle name="=C:\WINNT35\SYSTEM32\COMMAND.COM 29 34 3" xfId="12368"/>
    <cellStyle name="=C:\WINNT35\SYSTEM32\COMMAND.COM 29 34 4" xfId="12369"/>
    <cellStyle name="=C:\WINNT35\SYSTEM32\COMMAND.COM 29 34 5" xfId="12370"/>
    <cellStyle name="=C:\WINNT35\SYSTEM32\COMMAND.COM 29 35" xfId="12371"/>
    <cellStyle name="=C:\WINNT35\SYSTEM32\COMMAND.COM 29 35 2" xfId="12372"/>
    <cellStyle name="=C:\WINNT35\SYSTEM32\COMMAND.COM 29 35 3" xfId="12373"/>
    <cellStyle name="=C:\WINNT35\SYSTEM32\COMMAND.COM 29 35 4" xfId="12374"/>
    <cellStyle name="=C:\WINNT35\SYSTEM32\COMMAND.COM 29 35 5" xfId="12375"/>
    <cellStyle name="=C:\WINNT35\SYSTEM32\COMMAND.COM 29 36" xfId="12376"/>
    <cellStyle name="=C:\WINNT35\SYSTEM32\COMMAND.COM 29 36 2" xfId="12377"/>
    <cellStyle name="=C:\WINNT35\SYSTEM32\COMMAND.COM 29 36 3" xfId="12378"/>
    <cellStyle name="=C:\WINNT35\SYSTEM32\COMMAND.COM 29 36 4" xfId="12379"/>
    <cellStyle name="=C:\WINNT35\SYSTEM32\COMMAND.COM 29 36 5" xfId="12380"/>
    <cellStyle name="=C:\WINNT35\SYSTEM32\COMMAND.COM 29 37" xfId="12381"/>
    <cellStyle name="=C:\WINNT35\SYSTEM32\COMMAND.COM 29 37 2" xfId="12382"/>
    <cellStyle name="=C:\WINNT35\SYSTEM32\COMMAND.COM 29 37 3" xfId="12383"/>
    <cellStyle name="=C:\WINNT35\SYSTEM32\COMMAND.COM 29 37 4" xfId="12384"/>
    <cellStyle name="=C:\WINNT35\SYSTEM32\COMMAND.COM 29 37 5" xfId="12385"/>
    <cellStyle name="=C:\WINNT35\SYSTEM32\COMMAND.COM 29 38" xfId="12386"/>
    <cellStyle name="=C:\WINNT35\SYSTEM32\COMMAND.COM 29 38 2" xfId="12387"/>
    <cellStyle name="=C:\WINNT35\SYSTEM32\COMMAND.COM 29 38 3" xfId="12388"/>
    <cellStyle name="=C:\WINNT35\SYSTEM32\COMMAND.COM 29 38 4" xfId="12389"/>
    <cellStyle name="=C:\WINNT35\SYSTEM32\COMMAND.COM 29 38 5" xfId="12390"/>
    <cellStyle name="=C:\WINNT35\SYSTEM32\COMMAND.COM 29 39" xfId="12391"/>
    <cellStyle name="=C:\WINNT35\SYSTEM32\COMMAND.COM 29 39 2" xfId="12392"/>
    <cellStyle name="=C:\WINNT35\SYSTEM32\COMMAND.COM 29 39 3" xfId="12393"/>
    <cellStyle name="=C:\WINNT35\SYSTEM32\COMMAND.COM 29 39 4" xfId="12394"/>
    <cellStyle name="=C:\WINNT35\SYSTEM32\COMMAND.COM 29 39 5" xfId="12395"/>
    <cellStyle name="=C:\WINNT35\SYSTEM32\COMMAND.COM 29 4" xfId="12396"/>
    <cellStyle name="=C:\WINNT35\SYSTEM32\COMMAND.COM 29 4 2" xfId="12397"/>
    <cellStyle name="=C:\WINNT35\SYSTEM32\COMMAND.COM 29 4 3" xfId="12398"/>
    <cellStyle name="=C:\WINNT35\SYSTEM32\COMMAND.COM 29 4 4" xfId="12399"/>
    <cellStyle name="=C:\WINNT35\SYSTEM32\COMMAND.COM 29 4 5" xfId="12400"/>
    <cellStyle name="=C:\WINNT35\SYSTEM32\COMMAND.COM 29 40" xfId="12401"/>
    <cellStyle name="=C:\WINNT35\SYSTEM32\COMMAND.COM 29 40 2" xfId="12402"/>
    <cellStyle name="=C:\WINNT35\SYSTEM32\COMMAND.COM 29 40 3" xfId="12403"/>
    <cellStyle name="=C:\WINNT35\SYSTEM32\COMMAND.COM 29 40 4" xfId="12404"/>
    <cellStyle name="=C:\WINNT35\SYSTEM32\COMMAND.COM 29 40 5" xfId="12405"/>
    <cellStyle name="=C:\WINNT35\SYSTEM32\COMMAND.COM 29 41" xfId="12406"/>
    <cellStyle name="=C:\WINNT35\SYSTEM32\COMMAND.COM 29 41 2" xfId="12407"/>
    <cellStyle name="=C:\WINNT35\SYSTEM32\COMMAND.COM 29 41 3" xfId="12408"/>
    <cellStyle name="=C:\WINNT35\SYSTEM32\COMMAND.COM 29 41 4" xfId="12409"/>
    <cellStyle name="=C:\WINNT35\SYSTEM32\COMMAND.COM 29 41 5" xfId="12410"/>
    <cellStyle name="=C:\WINNT35\SYSTEM32\COMMAND.COM 29 42" xfId="12411"/>
    <cellStyle name="=C:\WINNT35\SYSTEM32\COMMAND.COM 29 42 2" xfId="12412"/>
    <cellStyle name="=C:\WINNT35\SYSTEM32\COMMAND.COM 29 42 3" xfId="12413"/>
    <cellStyle name="=C:\WINNT35\SYSTEM32\COMMAND.COM 29 42 4" xfId="12414"/>
    <cellStyle name="=C:\WINNT35\SYSTEM32\COMMAND.COM 29 42 5" xfId="12415"/>
    <cellStyle name="=C:\WINNT35\SYSTEM32\COMMAND.COM 29 43" xfId="12416"/>
    <cellStyle name="=C:\WINNT35\SYSTEM32\COMMAND.COM 29 43 2" xfId="12417"/>
    <cellStyle name="=C:\WINNT35\SYSTEM32\COMMAND.COM 29 43 3" xfId="12418"/>
    <cellStyle name="=C:\WINNT35\SYSTEM32\COMMAND.COM 29 43 4" xfId="12419"/>
    <cellStyle name="=C:\WINNT35\SYSTEM32\COMMAND.COM 29 43 5" xfId="12420"/>
    <cellStyle name="=C:\WINNT35\SYSTEM32\COMMAND.COM 29 44" xfId="12421"/>
    <cellStyle name="=C:\WINNT35\SYSTEM32\COMMAND.COM 29 44 2" xfId="12422"/>
    <cellStyle name="=C:\WINNT35\SYSTEM32\COMMAND.COM 29 44 3" xfId="12423"/>
    <cellStyle name="=C:\WINNT35\SYSTEM32\COMMAND.COM 29 44 4" xfId="12424"/>
    <cellStyle name="=C:\WINNT35\SYSTEM32\COMMAND.COM 29 44 5" xfId="12425"/>
    <cellStyle name="=C:\WINNT35\SYSTEM32\COMMAND.COM 29 45" xfId="12426"/>
    <cellStyle name="=C:\WINNT35\SYSTEM32\COMMAND.COM 29 45 2" xfId="12427"/>
    <cellStyle name="=C:\WINNT35\SYSTEM32\COMMAND.COM 29 45 3" xfId="12428"/>
    <cellStyle name="=C:\WINNT35\SYSTEM32\COMMAND.COM 29 45 4" xfId="12429"/>
    <cellStyle name="=C:\WINNT35\SYSTEM32\COMMAND.COM 29 45 5" xfId="12430"/>
    <cellStyle name="=C:\WINNT35\SYSTEM32\COMMAND.COM 29 46" xfId="12431"/>
    <cellStyle name="=C:\WINNT35\SYSTEM32\COMMAND.COM 29 46 2" xfId="12432"/>
    <cellStyle name="=C:\WINNT35\SYSTEM32\COMMAND.COM 29 46 3" xfId="12433"/>
    <cellStyle name="=C:\WINNT35\SYSTEM32\COMMAND.COM 29 46 4" xfId="12434"/>
    <cellStyle name="=C:\WINNT35\SYSTEM32\COMMAND.COM 29 46 5" xfId="12435"/>
    <cellStyle name="=C:\WINNT35\SYSTEM32\COMMAND.COM 29 47" xfId="12436"/>
    <cellStyle name="=C:\WINNT35\SYSTEM32\COMMAND.COM 29 47 2" xfId="12437"/>
    <cellStyle name="=C:\WINNT35\SYSTEM32\COMMAND.COM 29 47 3" xfId="12438"/>
    <cellStyle name="=C:\WINNT35\SYSTEM32\COMMAND.COM 29 47 4" xfId="12439"/>
    <cellStyle name="=C:\WINNT35\SYSTEM32\COMMAND.COM 29 47 5" xfId="12440"/>
    <cellStyle name="=C:\WINNT35\SYSTEM32\COMMAND.COM 29 48" xfId="12441"/>
    <cellStyle name="=C:\WINNT35\SYSTEM32\COMMAND.COM 29 48 2" xfId="12442"/>
    <cellStyle name="=C:\WINNT35\SYSTEM32\COMMAND.COM 29 48 3" xfId="12443"/>
    <cellStyle name="=C:\WINNT35\SYSTEM32\COMMAND.COM 29 48 4" xfId="12444"/>
    <cellStyle name="=C:\WINNT35\SYSTEM32\COMMAND.COM 29 48 5" xfId="12445"/>
    <cellStyle name="=C:\WINNT35\SYSTEM32\COMMAND.COM 29 49" xfId="12446"/>
    <cellStyle name="=C:\WINNT35\SYSTEM32\COMMAND.COM 29 49 2" xfId="12447"/>
    <cellStyle name="=C:\WINNT35\SYSTEM32\COMMAND.COM 29 49 3" xfId="12448"/>
    <cellStyle name="=C:\WINNT35\SYSTEM32\COMMAND.COM 29 49 4" xfId="12449"/>
    <cellStyle name="=C:\WINNT35\SYSTEM32\COMMAND.COM 29 49 5" xfId="12450"/>
    <cellStyle name="=C:\WINNT35\SYSTEM32\COMMAND.COM 29 5" xfId="12451"/>
    <cellStyle name="=C:\WINNT35\SYSTEM32\COMMAND.COM 29 5 2" xfId="12452"/>
    <cellStyle name="=C:\WINNT35\SYSTEM32\COMMAND.COM 29 5 3" xfId="12453"/>
    <cellStyle name="=C:\WINNT35\SYSTEM32\COMMAND.COM 29 5 4" xfId="12454"/>
    <cellStyle name="=C:\WINNT35\SYSTEM32\COMMAND.COM 29 5 5" xfId="12455"/>
    <cellStyle name="=C:\WINNT35\SYSTEM32\COMMAND.COM 29 50" xfId="12456"/>
    <cellStyle name="=C:\WINNT35\SYSTEM32\COMMAND.COM 29 50 2" xfId="12457"/>
    <cellStyle name="=C:\WINNT35\SYSTEM32\COMMAND.COM 29 50 3" xfId="12458"/>
    <cellStyle name="=C:\WINNT35\SYSTEM32\COMMAND.COM 29 50 4" xfId="12459"/>
    <cellStyle name="=C:\WINNT35\SYSTEM32\COMMAND.COM 29 50 5" xfId="12460"/>
    <cellStyle name="=C:\WINNT35\SYSTEM32\COMMAND.COM 29 51" xfId="12461"/>
    <cellStyle name="=C:\WINNT35\SYSTEM32\COMMAND.COM 29 51 2" xfId="12462"/>
    <cellStyle name="=C:\WINNT35\SYSTEM32\COMMAND.COM 29 51 3" xfId="12463"/>
    <cellStyle name="=C:\WINNT35\SYSTEM32\COMMAND.COM 29 51 4" xfId="12464"/>
    <cellStyle name="=C:\WINNT35\SYSTEM32\COMMAND.COM 29 51 5" xfId="12465"/>
    <cellStyle name="=C:\WINNT35\SYSTEM32\COMMAND.COM 29 52" xfId="12466"/>
    <cellStyle name="=C:\WINNT35\SYSTEM32\COMMAND.COM 29 52 2" xfId="12467"/>
    <cellStyle name="=C:\WINNT35\SYSTEM32\COMMAND.COM 29 52 3" xfId="12468"/>
    <cellStyle name="=C:\WINNT35\SYSTEM32\COMMAND.COM 29 52 4" xfId="12469"/>
    <cellStyle name="=C:\WINNT35\SYSTEM32\COMMAND.COM 29 52 5" xfId="12470"/>
    <cellStyle name="=C:\WINNT35\SYSTEM32\COMMAND.COM 29 53" xfId="12471"/>
    <cellStyle name="=C:\WINNT35\SYSTEM32\COMMAND.COM 29 53 2" xfId="12472"/>
    <cellStyle name="=C:\WINNT35\SYSTEM32\COMMAND.COM 29 53 3" xfId="12473"/>
    <cellStyle name="=C:\WINNT35\SYSTEM32\COMMAND.COM 29 53 4" xfId="12474"/>
    <cellStyle name="=C:\WINNT35\SYSTEM32\COMMAND.COM 29 53 5" xfId="12475"/>
    <cellStyle name="=C:\WINNT35\SYSTEM32\COMMAND.COM 29 54" xfId="12476"/>
    <cellStyle name="=C:\WINNT35\SYSTEM32\COMMAND.COM 29 55" xfId="12477"/>
    <cellStyle name="=C:\WINNT35\SYSTEM32\COMMAND.COM 29 56" xfId="12478"/>
    <cellStyle name="=C:\WINNT35\SYSTEM32\COMMAND.COM 29 57" xfId="12479"/>
    <cellStyle name="=C:\WINNT35\SYSTEM32\COMMAND.COM 29 58" xfId="12480"/>
    <cellStyle name="=C:\WINNT35\SYSTEM32\COMMAND.COM 29 6" xfId="12481"/>
    <cellStyle name="=C:\WINNT35\SYSTEM32\COMMAND.COM 29 6 2" xfId="12482"/>
    <cellStyle name="=C:\WINNT35\SYSTEM32\COMMAND.COM 29 6 3" xfId="12483"/>
    <cellStyle name="=C:\WINNT35\SYSTEM32\COMMAND.COM 29 6 4" xfId="12484"/>
    <cellStyle name="=C:\WINNT35\SYSTEM32\COMMAND.COM 29 6 5" xfId="12485"/>
    <cellStyle name="=C:\WINNT35\SYSTEM32\COMMAND.COM 29 7" xfId="12486"/>
    <cellStyle name="=C:\WINNT35\SYSTEM32\COMMAND.COM 29 7 2" xfId="12487"/>
    <cellStyle name="=C:\WINNT35\SYSTEM32\COMMAND.COM 29 7 3" xfId="12488"/>
    <cellStyle name="=C:\WINNT35\SYSTEM32\COMMAND.COM 29 7 4" xfId="12489"/>
    <cellStyle name="=C:\WINNT35\SYSTEM32\COMMAND.COM 29 7 5" xfId="12490"/>
    <cellStyle name="=C:\WINNT35\SYSTEM32\COMMAND.COM 29 8" xfId="12491"/>
    <cellStyle name="=C:\WINNT35\SYSTEM32\COMMAND.COM 29 8 2" xfId="12492"/>
    <cellStyle name="=C:\WINNT35\SYSTEM32\COMMAND.COM 29 8 3" xfId="12493"/>
    <cellStyle name="=C:\WINNT35\SYSTEM32\COMMAND.COM 29 8 4" xfId="12494"/>
    <cellStyle name="=C:\WINNT35\SYSTEM32\COMMAND.COM 29 8 5" xfId="12495"/>
    <cellStyle name="=C:\WINNT35\SYSTEM32\COMMAND.COM 29 9" xfId="12496"/>
    <cellStyle name="=C:\WINNT35\SYSTEM32\COMMAND.COM 29 9 2" xfId="12497"/>
    <cellStyle name="=C:\WINNT35\SYSTEM32\COMMAND.COM 29 9 3" xfId="12498"/>
    <cellStyle name="=C:\WINNT35\SYSTEM32\COMMAND.COM 29 9 4" xfId="12499"/>
    <cellStyle name="=C:\WINNT35\SYSTEM32\COMMAND.COM 29 9 5" xfId="12500"/>
    <cellStyle name="=C:\WINNT35\SYSTEM32\COMMAND.COM 3" xfId="1054"/>
    <cellStyle name="=C:\WINNT35\SYSTEM32\COMMAND.COM 3 10" xfId="12501"/>
    <cellStyle name="=C:\WINNT35\SYSTEM32\COMMAND.COM 3 10 2" xfId="12502"/>
    <cellStyle name="=C:\WINNT35\SYSTEM32\COMMAND.COM 3 10 3" xfId="12503"/>
    <cellStyle name="=C:\WINNT35\SYSTEM32\COMMAND.COM 3 10 4" xfId="12504"/>
    <cellStyle name="=C:\WINNT35\SYSTEM32\COMMAND.COM 3 10 5" xfId="12505"/>
    <cellStyle name="=C:\WINNT35\SYSTEM32\COMMAND.COM 3 10 6" xfId="12506"/>
    <cellStyle name="=C:\WINNT35\SYSTEM32\COMMAND.COM 3 11" xfId="12507"/>
    <cellStyle name="=C:\WINNT35\SYSTEM32\COMMAND.COM 3 11 2" xfId="12508"/>
    <cellStyle name="=C:\WINNT35\SYSTEM32\COMMAND.COM 3 11 3" xfId="12509"/>
    <cellStyle name="=C:\WINNT35\SYSTEM32\COMMAND.COM 3 11 4" xfId="12510"/>
    <cellStyle name="=C:\WINNT35\SYSTEM32\COMMAND.COM 3 11 5" xfId="12511"/>
    <cellStyle name="=C:\WINNT35\SYSTEM32\COMMAND.COM 3 11 6" xfId="12512"/>
    <cellStyle name="=C:\WINNT35\SYSTEM32\COMMAND.COM 3 12" xfId="12513"/>
    <cellStyle name="=C:\WINNT35\SYSTEM32\COMMAND.COM 3 12 2" xfId="12514"/>
    <cellStyle name="=C:\WINNT35\SYSTEM32\COMMAND.COM 3 12 3" xfId="12515"/>
    <cellStyle name="=C:\WINNT35\SYSTEM32\COMMAND.COM 3 12 4" xfId="12516"/>
    <cellStyle name="=C:\WINNT35\SYSTEM32\COMMAND.COM 3 12 5" xfId="12517"/>
    <cellStyle name="=C:\WINNT35\SYSTEM32\COMMAND.COM 3 12 6" xfId="12518"/>
    <cellStyle name="=C:\WINNT35\SYSTEM32\COMMAND.COM 3 13" xfId="12519"/>
    <cellStyle name="=C:\WINNT35\SYSTEM32\COMMAND.COM 3 13 2" xfId="12520"/>
    <cellStyle name="=C:\WINNT35\SYSTEM32\COMMAND.COM 3 13 3" xfId="12521"/>
    <cellStyle name="=C:\WINNT35\SYSTEM32\COMMAND.COM 3 13 4" xfId="12522"/>
    <cellStyle name="=C:\WINNT35\SYSTEM32\COMMAND.COM 3 13 5" xfId="12523"/>
    <cellStyle name="=C:\WINNT35\SYSTEM32\COMMAND.COM 3 13 6" xfId="12524"/>
    <cellStyle name="=C:\WINNT35\SYSTEM32\COMMAND.COM 3 14" xfId="12525"/>
    <cellStyle name="=C:\WINNT35\SYSTEM32\COMMAND.COM 3 14 2" xfId="12526"/>
    <cellStyle name="=C:\WINNT35\SYSTEM32\COMMAND.COM 3 14 3" xfId="12527"/>
    <cellStyle name="=C:\WINNT35\SYSTEM32\COMMAND.COM 3 14 4" xfId="12528"/>
    <cellStyle name="=C:\WINNT35\SYSTEM32\COMMAND.COM 3 14 5" xfId="12529"/>
    <cellStyle name="=C:\WINNT35\SYSTEM32\COMMAND.COM 3 14 6" xfId="12530"/>
    <cellStyle name="=C:\WINNT35\SYSTEM32\COMMAND.COM 3 15" xfId="12531"/>
    <cellStyle name="=C:\WINNT35\SYSTEM32\COMMAND.COM 3 15 2" xfId="12532"/>
    <cellStyle name="=C:\WINNT35\SYSTEM32\COMMAND.COM 3 15 3" xfId="12533"/>
    <cellStyle name="=C:\WINNT35\SYSTEM32\COMMAND.COM 3 15 4" xfId="12534"/>
    <cellStyle name="=C:\WINNT35\SYSTEM32\COMMAND.COM 3 15 5" xfId="12535"/>
    <cellStyle name="=C:\WINNT35\SYSTEM32\COMMAND.COM 3 15 6" xfId="12536"/>
    <cellStyle name="=C:\WINNT35\SYSTEM32\COMMAND.COM 3 16" xfId="12537"/>
    <cellStyle name="=C:\WINNT35\SYSTEM32\COMMAND.COM 3 16 2" xfId="12538"/>
    <cellStyle name="=C:\WINNT35\SYSTEM32\COMMAND.COM 3 16 3" xfId="12539"/>
    <cellStyle name="=C:\WINNT35\SYSTEM32\COMMAND.COM 3 16 4" xfId="12540"/>
    <cellStyle name="=C:\WINNT35\SYSTEM32\COMMAND.COM 3 16 5" xfId="12541"/>
    <cellStyle name="=C:\WINNT35\SYSTEM32\COMMAND.COM 3 16 6" xfId="12542"/>
    <cellStyle name="=C:\WINNT35\SYSTEM32\COMMAND.COM 3 17" xfId="12543"/>
    <cellStyle name="=C:\WINNT35\SYSTEM32\COMMAND.COM 3 17 2" xfId="12544"/>
    <cellStyle name="=C:\WINNT35\SYSTEM32\COMMAND.COM 3 17 3" xfId="12545"/>
    <cellStyle name="=C:\WINNT35\SYSTEM32\COMMAND.COM 3 17 4" xfId="12546"/>
    <cellStyle name="=C:\WINNT35\SYSTEM32\COMMAND.COM 3 17 5" xfId="12547"/>
    <cellStyle name="=C:\WINNT35\SYSTEM32\COMMAND.COM 3 17 6" xfId="12548"/>
    <cellStyle name="=C:\WINNT35\SYSTEM32\COMMAND.COM 3 18" xfId="12549"/>
    <cellStyle name="=C:\WINNT35\SYSTEM32\COMMAND.COM 3 18 2" xfId="12550"/>
    <cellStyle name="=C:\WINNT35\SYSTEM32\COMMAND.COM 3 18 3" xfId="12551"/>
    <cellStyle name="=C:\WINNT35\SYSTEM32\COMMAND.COM 3 18 4" xfId="12552"/>
    <cellStyle name="=C:\WINNT35\SYSTEM32\COMMAND.COM 3 18 5" xfId="12553"/>
    <cellStyle name="=C:\WINNT35\SYSTEM32\COMMAND.COM 3 18 6" xfId="12554"/>
    <cellStyle name="=C:\WINNT35\SYSTEM32\COMMAND.COM 3 19" xfId="12555"/>
    <cellStyle name="=C:\WINNT35\SYSTEM32\COMMAND.COM 3 19 2" xfId="12556"/>
    <cellStyle name="=C:\WINNT35\SYSTEM32\COMMAND.COM 3 19 3" xfId="12557"/>
    <cellStyle name="=C:\WINNT35\SYSTEM32\COMMAND.COM 3 19 4" xfId="12558"/>
    <cellStyle name="=C:\WINNT35\SYSTEM32\COMMAND.COM 3 19 5" xfId="12559"/>
    <cellStyle name="=C:\WINNT35\SYSTEM32\COMMAND.COM 3 19 6" xfId="12560"/>
    <cellStyle name="=C:\WINNT35\SYSTEM32\COMMAND.COM 3 2" xfId="12561"/>
    <cellStyle name="=C:\WINNT35\SYSTEM32\COMMAND.COM 3 2 10" xfId="12562"/>
    <cellStyle name="=C:\WINNT35\SYSTEM32\COMMAND.COM 3 2 10 2" xfId="12563"/>
    <cellStyle name="=C:\WINNT35\SYSTEM32\COMMAND.COM 3 2 10 3" xfId="12564"/>
    <cellStyle name="=C:\WINNT35\SYSTEM32\COMMAND.COM 3 2 10 4" xfId="12565"/>
    <cellStyle name="=C:\WINNT35\SYSTEM32\COMMAND.COM 3 2 10 5" xfId="12566"/>
    <cellStyle name="=C:\WINNT35\SYSTEM32\COMMAND.COM 3 2 11" xfId="12567"/>
    <cellStyle name="=C:\WINNT35\SYSTEM32\COMMAND.COM 3 2 11 2" xfId="12568"/>
    <cellStyle name="=C:\WINNT35\SYSTEM32\COMMAND.COM 3 2 11 3" xfId="12569"/>
    <cellStyle name="=C:\WINNT35\SYSTEM32\COMMAND.COM 3 2 11 4" xfId="12570"/>
    <cellStyle name="=C:\WINNT35\SYSTEM32\COMMAND.COM 3 2 11 5" xfId="12571"/>
    <cellStyle name="=C:\WINNT35\SYSTEM32\COMMAND.COM 3 2 12" xfId="12572"/>
    <cellStyle name="=C:\WINNT35\SYSTEM32\COMMAND.COM 3 2 12 2" xfId="12573"/>
    <cellStyle name="=C:\WINNT35\SYSTEM32\COMMAND.COM 3 2 12 3" xfId="12574"/>
    <cellStyle name="=C:\WINNT35\SYSTEM32\COMMAND.COM 3 2 12 4" xfId="12575"/>
    <cellStyle name="=C:\WINNT35\SYSTEM32\COMMAND.COM 3 2 12 5" xfId="12576"/>
    <cellStyle name="=C:\WINNT35\SYSTEM32\COMMAND.COM 3 2 13" xfId="12577"/>
    <cellStyle name="=C:\WINNT35\SYSTEM32\COMMAND.COM 3 2 13 2" xfId="12578"/>
    <cellStyle name="=C:\WINNT35\SYSTEM32\COMMAND.COM 3 2 13 3" xfId="12579"/>
    <cellStyle name="=C:\WINNT35\SYSTEM32\COMMAND.COM 3 2 13 4" xfId="12580"/>
    <cellStyle name="=C:\WINNT35\SYSTEM32\COMMAND.COM 3 2 13 5" xfId="12581"/>
    <cellStyle name="=C:\WINNT35\SYSTEM32\COMMAND.COM 3 2 14" xfId="12582"/>
    <cellStyle name="=C:\WINNT35\SYSTEM32\COMMAND.COM 3 2 14 2" xfId="12583"/>
    <cellStyle name="=C:\WINNT35\SYSTEM32\COMMAND.COM 3 2 14 3" xfId="12584"/>
    <cellStyle name="=C:\WINNT35\SYSTEM32\COMMAND.COM 3 2 14 4" xfId="12585"/>
    <cellStyle name="=C:\WINNT35\SYSTEM32\COMMAND.COM 3 2 14 5" xfId="12586"/>
    <cellStyle name="=C:\WINNT35\SYSTEM32\COMMAND.COM 3 2 15" xfId="12587"/>
    <cellStyle name="=C:\WINNT35\SYSTEM32\COMMAND.COM 3 2 15 2" xfId="12588"/>
    <cellStyle name="=C:\WINNT35\SYSTEM32\COMMAND.COM 3 2 15 3" xfId="12589"/>
    <cellStyle name="=C:\WINNT35\SYSTEM32\COMMAND.COM 3 2 15 4" xfId="12590"/>
    <cellStyle name="=C:\WINNT35\SYSTEM32\COMMAND.COM 3 2 15 5" xfId="12591"/>
    <cellStyle name="=C:\WINNT35\SYSTEM32\COMMAND.COM 3 2 16" xfId="12592"/>
    <cellStyle name="=C:\WINNT35\SYSTEM32\COMMAND.COM 3 2 16 2" xfId="12593"/>
    <cellStyle name="=C:\WINNT35\SYSTEM32\COMMAND.COM 3 2 16 3" xfId="12594"/>
    <cellStyle name="=C:\WINNT35\SYSTEM32\COMMAND.COM 3 2 16 4" xfId="12595"/>
    <cellStyle name="=C:\WINNT35\SYSTEM32\COMMAND.COM 3 2 16 5" xfId="12596"/>
    <cellStyle name="=C:\WINNT35\SYSTEM32\COMMAND.COM 3 2 17" xfId="12597"/>
    <cellStyle name="=C:\WINNT35\SYSTEM32\COMMAND.COM 3 2 17 2" xfId="12598"/>
    <cellStyle name="=C:\WINNT35\SYSTEM32\COMMAND.COM 3 2 17 3" xfId="12599"/>
    <cellStyle name="=C:\WINNT35\SYSTEM32\COMMAND.COM 3 2 17 4" xfId="12600"/>
    <cellStyle name="=C:\WINNT35\SYSTEM32\COMMAND.COM 3 2 17 5" xfId="12601"/>
    <cellStyle name="=C:\WINNT35\SYSTEM32\COMMAND.COM 3 2 18" xfId="12602"/>
    <cellStyle name="=C:\WINNT35\SYSTEM32\COMMAND.COM 3 2 18 2" xfId="12603"/>
    <cellStyle name="=C:\WINNT35\SYSTEM32\COMMAND.COM 3 2 18 3" xfId="12604"/>
    <cellStyle name="=C:\WINNT35\SYSTEM32\COMMAND.COM 3 2 18 4" xfId="12605"/>
    <cellStyle name="=C:\WINNT35\SYSTEM32\COMMAND.COM 3 2 18 5" xfId="12606"/>
    <cellStyle name="=C:\WINNT35\SYSTEM32\COMMAND.COM 3 2 19" xfId="12607"/>
    <cellStyle name="=C:\WINNT35\SYSTEM32\COMMAND.COM 3 2 19 2" xfId="12608"/>
    <cellStyle name="=C:\WINNT35\SYSTEM32\COMMAND.COM 3 2 19 3" xfId="12609"/>
    <cellStyle name="=C:\WINNT35\SYSTEM32\COMMAND.COM 3 2 19 4" xfId="12610"/>
    <cellStyle name="=C:\WINNT35\SYSTEM32\COMMAND.COM 3 2 19 5" xfId="12611"/>
    <cellStyle name="=C:\WINNT35\SYSTEM32\COMMAND.COM 3 2 2" xfId="12612"/>
    <cellStyle name="=C:\WINNT35\SYSTEM32\COMMAND.COM 3 2 2 2" xfId="12613"/>
    <cellStyle name="=C:\WINNT35\SYSTEM32\COMMAND.COM 3 2 2 3" xfId="12614"/>
    <cellStyle name="=C:\WINNT35\SYSTEM32\COMMAND.COM 3 2 2 4" xfId="12615"/>
    <cellStyle name="=C:\WINNT35\SYSTEM32\COMMAND.COM 3 2 2 5" xfId="12616"/>
    <cellStyle name="=C:\WINNT35\SYSTEM32\COMMAND.COM 3 2 20" xfId="12617"/>
    <cellStyle name="=C:\WINNT35\SYSTEM32\COMMAND.COM 3 2 20 2" xfId="12618"/>
    <cellStyle name="=C:\WINNT35\SYSTEM32\COMMAND.COM 3 2 20 3" xfId="12619"/>
    <cellStyle name="=C:\WINNT35\SYSTEM32\COMMAND.COM 3 2 20 4" xfId="12620"/>
    <cellStyle name="=C:\WINNT35\SYSTEM32\COMMAND.COM 3 2 20 5" xfId="12621"/>
    <cellStyle name="=C:\WINNT35\SYSTEM32\COMMAND.COM 3 2 21" xfId="12622"/>
    <cellStyle name="=C:\WINNT35\SYSTEM32\COMMAND.COM 3 2 21 2" xfId="12623"/>
    <cellStyle name="=C:\WINNT35\SYSTEM32\COMMAND.COM 3 2 21 3" xfId="12624"/>
    <cellStyle name="=C:\WINNT35\SYSTEM32\COMMAND.COM 3 2 21 4" xfId="12625"/>
    <cellStyle name="=C:\WINNT35\SYSTEM32\COMMAND.COM 3 2 21 5" xfId="12626"/>
    <cellStyle name="=C:\WINNT35\SYSTEM32\COMMAND.COM 3 2 22" xfId="12627"/>
    <cellStyle name="=C:\WINNT35\SYSTEM32\COMMAND.COM 3 2 22 2" xfId="12628"/>
    <cellStyle name="=C:\WINNT35\SYSTEM32\COMMAND.COM 3 2 22 3" xfId="12629"/>
    <cellStyle name="=C:\WINNT35\SYSTEM32\COMMAND.COM 3 2 22 4" xfId="12630"/>
    <cellStyle name="=C:\WINNT35\SYSTEM32\COMMAND.COM 3 2 22 5" xfId="12631"/>
    <cellStyle name="=C:\WINNT35\SYSTEM32\COMMAND.COM 3 2 23" xfId="12632"/>
    <cellStyle name="=C:\WINNT35\SYSTEM32\COMMAND.COM 3 2 23 2" xfId="12633"/>
    <cellStyle name="=C:\WINNT35\SYSTEM32\COMMAND.COM 3 2 23 3" xfId="12634"/>
    <cellStyle name="=C:\WINNT35\SYSTEM32\COMMAND.COM 3 2 23 4" xfId="12635"/>
    <cellStyle name="=C:\WINNT35\SYSTEM32\COMMAND.COM 3 2 23 5" xfId="12636"/>
    <cellStyle name="=C:\WINNT35\SYSTEM32\COMMAND.COM 3 2 24" xfId="12637"/>
    <cellStyle name="=C:\WINNT35\SYSTEM32\COMMAND.COM 3 2 24 2" xfId="12638"/>
    <cellStyle name="=C:\WINNT35\SYSTEM32\COMMAND.COM 3 2 24 3" xfId="12639"/>
    <cellStyle name="=C:\WINNT35\SYSTEM32\COMMAND.COM 3 2 24 4" xfId="12640"/>
    <cellStyle name="=C:\WINNT35\SYSTEM32\COMMAND.COM 3 2 24 5" xfId="12641"/>
    <cellStyle name="=C:\WINNT35\SYSTEM32\COMMAND.COM 3 2 25" xfId="12642"/>
    <cellStyle name="=C:\WINNT35\SYSTEM32\COMMAND.COM 3 2 25 2" xfId="12643"/>
    <cellStyle name="=C:\WINNT35\SYSTEM32\COMMAND.COM 3 2 25 3" xfId="12644"/>
    <cellStyle name="=C:\WINNT35\SYSTEM32\COMMAND.COM 3 2 25 4" xfId="12645"/>
    <cellStyle name="=C:\WINNT35\SYSTEM32\COMMAND.COM 3 2 25 5" xfId="12646"/>
    <cellStyle name="=C:\WINNT35\SYSTEM32\COMMAND.COM 3 2 26" xfId="12647"/>
    <cellStyle name="=C:\WINNT35\SYSTEM32\COMMAND.COM 3 2 26 2" xfId="12648"/>
    <cellStyle name="=C:\WINNT35\SYSTEM32\COMMAND.COM 3 2 26 3" xfId="12649"/>
    <cellStyle name="=C:\WINNT35\SYSTEM32\COMMAND.COM 3 2 26 4" xfId="12650"/>
    <cellStyle name="=C:\WINNT35\SYSTEM32\COMMAND.COM 3 2 26 5" xfId="12651"/>
    <cellStyle name="=C:\WINNT35\SYSTEM32\COMMAND.COM 3 2 27" xfId="12652"/>
    <cellStyle name="=C:\WINNT35\SYSTEM32\COMMAND.COM 3 2 27 2" xfId="12653"/>
    <cellStyle name="=C:\WINNT35\SYSTEM32\COMMAND.COM 3 2 27 3" xfId="12654"/>
    <cellStyle name="=C:\WINNT35\SYSTEM32\COMMAND.COM 3 2 27 4" xfId="12655"/>
    <cellStyle name="=C:\WINNT35\SYSTEM32\COMMAND.COM 3 2 27 5" xfId="12656"/>
    <cellStyle name="=C:\WINNT35\SYSTEM32\COMMAND.COM 3 2 28" xfId="12657"/>
    <cellStyle name="=C:\WINNT35\SYSTEM32\COMMAND.COM 3 2 28 2" xfId="12658"/>
    <cellStyle name="=C:\WINNT35\SYSTEM32\COMMAND.COM 3 2 28 3" xfId="12659"/>
    <cellStyle name="=C:\WINNT35\SYSTEM32\COMMAND.COM 3 2 28 4" xfId="12660"/>
    <cellStyle name="=C:\WINNT35\SYSTEM32\COMMAND.COM 3 2 28 5" xfId="12661"/>
    <cellStyle name="=C:\WINNT35\SYSTEM32\COMMAND.COM 3 2 29" xfId="12662"/>
    <cellStyle name="=C:\WINNT35\SYSTEM32\COMMAND.COM 3 2 29 2" xfId="12663"/>
    <cellStyle name="=C:\WINNT35\SYSTEM32\COMMAND.COM 3 2 29 3" xfId="12664"/>
    <cellStyle name="=C:\WINNT35\SYSTEM32\COMMAND.COM 3 2 29 4" xfId="12665"/>
    <cellStyle name="=C:\WINNT35\SYSTEM32\COMMAND.COM 3 2 29 5" xfId="12666"/>
    <cellStyle name="=C:\WINNT35\SYSTEM32\COMMAND.COM 3 2 3" xfId="12667"/>
    <cellStyle name="=C:\WINNT35\SYSTEM32\COMMAND.COM 3 2 3 2" xfId="12668"/>
    <cellStyle name="=C:\WINNT35\SYSTEM32\COMMAND.COM 3 2 3 3" xfId="12669"/>
    <cellStyle name="=C:\WINNT35\SYSTEM32\COMMAND.COM 3 2 3 4" xfId="12670"/>
    <cellStyle name="=C:\WINNT35\SYSTEM32\COMMAND.COM 3 2 3 5" xfId="12671"/>
    <cellStyle name="=C:\WINNT35\SYSTEM32\COMMAND.COM 3 2 30" xfId="12672"/>
    <cellStyle name="=C:\WINNT35\SYSTEM32\COMMAND.COM 3 2 30 2" xfId="12673"/>
    <cellStyle name="=C:\WINNT35\SYSTEM32\COMMAND.COM 3 2 30 3" xfId="12674"/>
    <cellStyle name="=C:\WINNT35\SYSTEM32\COMMAND.COM 3 2 30 4" xfId="12675"/>
    <cellStyle name="=C:\WINNT35\SYSTEM32\COMMAND.COM 3 2 30 5" xfId="12676"/>
    <cellStyle name="=C:\WINNT35\SYSTEM32\COMMAND.COM 3 2 31" xfId="12677"/>
    <cellStyle name="=C:\WINNT35\SYSTEM32\COMMAND.COM 3 2 31 2" xfId="12678"/>
    <cellStyle name="=C:\WINNT35\SYSTEM32\COMMAND.COM 3 2 31 3" xfId="12679"/>
    <cellStyle name="=C:\WINNT35\SYSTEM32\COMMAND.COM 3 2 31 4" xfId="12680"/>
    <cellStyle name="=C:\WINNT35\SYSTEM32\COMMAND.COM 3 2 31 5" xfId="12681"/>
    <cellStyle name="=C:\WINNT35\SYSTEM32\COMMAND.COM 3 2 32" xfId="12682"/>
    <cellStyle name="=C:\WINNT35\SYSTEM32\COMMAND.COM 3 2 32 2" xfId="12683"/>
    <cellStyle name="=C:\WINNT35\SYSTEM32\COMMAND.COM 3 2 32 3" xfId="12684"/>
    <cellStyle name="=C:\WINNT35\SYSTEM32\COMMAND.COM 3 2 32 4" xfId="12685"/>
    <cellStyle name="=C:\WINNT35\SYSTEM32\COMMAND.COM 3 2 32 5" xfId="12686"/>
    <cellStyle name="=C:\WINNT35\SYSTEM32\COMMAND.COM 3 2 33" xfId="12687"/>
    <cellStyle name="=C:\WINNT35\SYSTEM32\COMMAND.COM 3 2 33 2" xfId="12688"/>
    <cellStyle name="=C:\WINNT35\SYSTEM32\COMMAND.COM 3 2 33 3" xfId="12689"/>
    <cellStyle name="=C:\WINNT35\SYSTEM32\COMMAND.COM 3 2 33 4" xfId="12690"/>
    <cellStyle name="=C:\WINNT35\SYSTEM32\COMMAND.COM 3 2 33 5" xfId="12691"/>
    <cellStyle name="=C:\WINNT35\SYSTEM32\COMMAND.COM 3 2 34" xfId="12692"/>
    <cellStyle name="=C:\WINNT35\SYSTEM32\COMMAND.COM 3 2 34 2" xfId="12693"/>
    <cellStyle name="=C:\WINNT35\SYSTEM32\COMMAND.COM 3 2 34 3" xfId="12694"/>
    <cellStyle name="=C:\WINNT35\SYSTEM32\COMMAND.COM 3 2 34 4" xfId="12695"/>
    <cellStyle name="=C:\WINNT35\SYSTEM32\COMMAND.COM 3 2 34 5" xfId="12696"/>
    <cellStyle name="=C:\WINNT35\SYSTEM32\COMMAND.COM 3 2 35" xfId="12697"/>
    <cellStyle name="=C:\WINNT35\SYSTEM32\COMMAND.COM 3 2 35 2" xfId="12698"/>
    <cellStyle name="=C:\WINNT35\SYSTEM32\COMMAND.COM 3 2 35 3" xfId="12699"/>
    <cellStyle name="=C:\WINNT35\SYSTEM32\COMMAND.COM 3 2 35 4" xfId="12700"/>
    <cellStyle name="=C:\WINNT35\SYSTEM32\COMMAND.COM 3 2 35 5" xfId="12701"/>
    <cellStyle name="=C:\WINNT35\SYSTEM32\COMMAND.COM 3 2 36" xfId="12702"/>
    <cellStyle name="=C:\WINNT35\SYSTEM32\COMMAND.COM 3 2 36 2" xfId="12703"/>
    <cellStyle name="=C:\WINNT35\SYSTEM32\COMMAND.COM 3 2 36 3" xfId="12704"/>
    <cellStyle name="=C:\WINNT35\SYSTEM32\COMMAND.COM 3 2 36 4" xfId="12705"/>
    <cellStyle name="=C:\WINNT35\SYSTEM32\COMMAND.COM 3 2 36 5" xfId="12706"/>
    <cellStyle name="=C:\WINNT35\SYSTEM32\COMMAND.COM 3 2 37" xfId="12707"/>
    <cellStyle name="=C:\WINNT35\SYSTEM32\COMMAND.COM 3 2 37 2" xfId="12708"/>
    <cellStyle name="=C:\WINNT35\SYSTEM32\COMMAND.COM 3 2 37 3" xfId="12709"/>
    <cellStyle name="=C:\WINNT35\SYSTEM32\COMMAND.COM 3 2 37 4" xfId="12710"/>
    <cellStyle name="=C:\WINNT35\SYSTEM32\COMMAND.COM 3 2 37 5" xfId="12711"/>
    <cellStyle name="=C:\WINNT35\SYSTEM32\COMMAND.COM 3 2 38" xfId="12712"/>
    <cellStyle name="=C:\WINNT35\SYSTEM32\COMMAND.COM 3 2 38 2" xfId="12713"/>
    <cellStyle name="=C:\WINNT35\SYSTEM32\COMMAND.COM 3 2 38 3" xfId="12714"/>
    <cellStyle name="=C:\WINNT35\SYSTEM32\COMMAND.COM 3 2 38 4" xfId="12715"/>
    <cellStyle name="=C:\WINNT35\SYSTEM32\COMMAND.COM 3 2 38 5" xfId="12716"/>
    <cellStyle name="=C:\WINNT35\SYSTEM32\COMMAND.COM 3 2 39" xfId="12717"/>
    <cellStyle name="=C:\WINNT35\SYSTEM32\COMMAND.COM 3 2 39 2" xfId="12718"/>
    <cellStyle name="=C:\WINNT35\SYSTEM32\COMMAND.COM 3 2 39 3" xfId="12719"/>
    <cellStyle name="=C:\WINNT35\SYSTEM32\COMMAND.COM 3 2 39 4" xfId="12720"/>
    <cellStyle name="=C:\WINNT35\SYSTEM32\COMMAND.COM 3 2 39 5" xfId="12721"/>
    <cellStyle name="=C:\WINNT35\SYSTEM32\COMMAND.COM 3 2 4" xfId="12722"/>
    <cellStyle name="=C:\WINNT35\SYSTEM32\COMMAND.COM 3 2 4 2" xfId="12723"/>
    <cellStyle name="=C:\WINNT35\SYSTEM32\COMMAND.COM 3 2 4 3" xfId="12724"/>
    <cellStyle name="=C:\WINNT35\SYSTEM32\COMMAND.COM 3 2 4 4" xfId="12725"/>
    <cellStyle name="=C:\WINNT35\SYSTEM32\COMMAND.COM 3 2 4 5" xfId="12726"/>
    <cellStyle name="=C:\WINNT35\SYSTEM32\COMMAND.COM 3 2 40" xfId="12727"/>
    <cellStyle name="=C:\WINNT35\SYSTEM32\COMMAND.COM 3 2 40 2" xfId="12728"/>
    <cellStyle name="=C:\WINNT35\SYSTEM32\COMMAND.COM 3 2 40 3" xfId="12729"/>
    <cellStyle name="=C:\WINNT35\SYSTEM32\COMMAND.COM 3 2 40 4" xfId="12730"/>
    <cellStyle name="=C:\WINNT35\SYSTEM32\COMMAND.COM 3 2 40 5" xfId="12731"/>
    <cellStyle name="=C:\WINNT35\SYSTEM32\COMMAND.COM 3 2 41" xfId="12732"/>
    <cellStyle name="=C:\WINNT35\SYSTEM32\COMMAND.COM 3 2 41 2" xfId="12733"/>
    <cellStyle name="=C:\WINNT35\SYSTEM32\COMMAND.COM 3 2 41 3" xfId="12734"/>
    <cellStyle name="=C:\WINNT35\SYSTEM32\COMMAND.COM 3 2 41 4" xfId="12735"/>
    <cellStyle name="=C:\WINNT35\SYSTEM32\COMMAND.COM 3 2 41 5" xfId="12736"/>
    <cellStyle name="=C:\WINNT35\SYSTEM32\COMMAND.COM 3 2 42" xfId="12737"/>
    <cellStyle name="=C:\WINNT35\SYSTEM32\COMMAND.COM 3 2 42 2" xfId="12738"/>
    <cellStyle name="=C:\WINNT35\SYSTEM32\COMMAND.COM 3 2 42 3" xfId="12739"/>
    <cellStyle name="=C:\WINNT35\SYSTEM32\COMMAND.COM 3 2 42 4" xfId="12740"/>
    <cellStyle name="=C:\WINNT35\SYSTEM32\COMMAND.COM 3 2 42 5" xfId="12741"/>
    <cellStyle name="=C:\WINNT35\SYSTEM32\COMMAND.COM 3 2 43" xfId="12742"/>
    <cellStyle name="=C:\WINNT35\SYSTEM32\COMMAND.COM 3 2 43 2" xfId="12743"/>
    <cellStyle name="=C:\WINNT35\SYSTEM32\COMMAND.COM 3 2 43 3" xfId="12744"/>
    <cellStyle name="=C:\WINNT35\SYSTEM32\COMMAND.COM 3 2 43 4" xfId="12745"/>
    <cellStyle name="=C:\WINNT35\SYSTEM32\COMMAND.COM 3 2 43 5" xfId="12746"/>
    <cellStyle name="=C:\WINNT35\SYSTEM32\COMMAND.COM 3 2 44" xfId="12747"/>
    <cellStyle name="=C:\WINNT35\SYSTEM32\COMMAND.COM 3 2 44 2" xfId="12748"/>
    <cellStyle name="=C:\WINNT35\SYSTEM32\COMMAND.COM 3 2 44 3" xfId="12749"/>
    <cellStyle name="=C:\WINNT35\SYSTEM32\COMMAND.COM 3 2 44 4" xfId="12750"/>
    <cellStyle name="=C:\WINNT35\SYSTEM32\COMMAND.COM 3 2 44 5" xfId="12751"/>
    <cellStyle name="=C:\WINNT35\SYSTEM32\COMMAND.COM 3 2 45" xfId="12752"/>
    <cellStyle name="=C:\WINNT35\SYSTEM32\COMMAND.COM 3 2 45 2" xfId="12753"/>
    <cellStyle name="=C:\WINNT35\SYSTEM32\COMMAND.COM 3 2 45 3" xfId="12754"/>
    <cellStyle name="=C:\WINNT35\SYSTEM32\COMMAND.COM 3 2 45 4" xfId="12755"/>
    <cellStyle name="=C:\WINNT35\SYSTEM32\COMMAND.COM 3 2 45 5" xfId="12756"/>
    <cellStyle name="=C:\WINNT35\SYSTEM32\COMMAND.COM 3 2 46" xfId="12757"/>
    <cellStyle name="=C:\WINNT35\SYSTEM32\COMMAND.COM 3 2 46 2" xfId="12758"/>
    <cellStyle name="=C:\WINNT35\SYSTEM32\COMMAND.COM 3 2 46 3" xfId="12759"/>
    <cellStyle name="=C:\WINNT35\SYSTEM32\COMMAND.COM 3 2 46 4" xfId="12760"/>
    <cellStyle name="=C:\WINNT35\SYSTEM32\COMMAND.COM 3 2 46 5" xfId="12761"/>
    <cellStyle name="=C:\WINNT35\SYSTEM32\COMMAND.COM 3 2 47" xfId="12762"/>
    <cellStyle name="=C:\WINNT35\SYSTEM32\COMMAND.COM 3 2 47 2" xfId="12763"/>
    <cellStyle name="=C:\WINNT35\SYSTEM32\COMMAND.COM 3 2 47 3" xfId="12764"/>
    <cellStyle name="=C:\WINNT35\SYSTEM32\COMMAND.COM 3 2 47 4" xfId="12765"/>
    <cellStyle name="=C:\WINNT35\SYSTEM32\COMMAND.COM 3 2 47 5" xfId="12766"/>
    <cellStyle name="=C:\WINNT35\SYSTEM32\COMMAND.COM 3 2 48" xfId="12767"/>
    <cellStyle name="=C:\WINNT35\SYSTEM32\COMMAND.COM 3 2 48 2" xfId="12768"/>
    <cellStyle name="=C:\WINNT35\SYSTEM32\COMMAND.COM 3 2 48 3" xfId="12769"/>
    <cellStyle name="=C:\WINNT35\SYSTEM32\COMMAND.COM 3 2 48 4" xfId="12770"/>
    <cellStyle name="=C:\WINNT35\SYSTEM32\COMMAND.COM 3 2 48 5" xfId="12771"/>
    <cellStyle name="=C:\WINNT35\SYSTEM32\COMMAND.COM 3 2 49" xfId="12772"/>
    <cellStyle name="=C:\WINNT35\SYSTEM32\COMMAND.COM 3 2 49 2" xfId="12773"/>
    <cellStyle name="=C:\WINNT35\SYSTEM32\COMMAND.COM 3 2 49 3" xfId="12774"/>
    <cellStyle name="=C:\WINNT35\SYSTEM32\COMMAND.COM 3 2 49 4" xfId="12775"/>
    <cellStyle name="=C:\WINNT35\SYSTEM32\COMMAND.COM 3 2 49 5" xfId="12776"/>
    <cellStyle name="=C:\WINNT35\SYSTEM32\COMMAND.COM 3 2 5" xfId="12777"/>
    <cellStyle name="=C:\WINNT35\SYSTEM32\COMMAND.COM 3 2 5 2" xfId="12778"/>
    <cellStyle name="=C:\WINNT35\SYSTEM32\COMMAND.COM 3 2 5 3" xfId="12779"/>
    <cellStyle name="=C:\WINNT35\SYSTEM32\COMMAND.COM 3 2 5 4" xfId="12780"/>
    <cellStyle name="=C:\WINNT35\SYSTEM32\COMMAND.COM 3 2 5 5" xfId="12781"/>
    <cellStyle name="=C:\WINNT35\SYSTEM32\COMMAND.COM 3 2 50" xfId="12782"/>
    <cellStyle name="=C:\WINNT35\SYSTEM32\COMMAND.COM 3 2 50 2" xfId="12783"/>
    <cellStyle name="=C:\WINNT35\SYSTEM32\COMMAND.COM 3 2 50 3" xfId="12784"/>
    <cellStyle name="=C:\WINNT35\SYSTEM32\COMMAND.COM 3 2 50 4" xfId="12785"/>
    <cellStyle name="=C:\WINNT35\SYSTEM32\COMMAND.COM 3 2 50 5" xfId="12786"/>
    <cellStyle name="=C:\WINNT35\SYSTEM32\COMMAND.COM 3 2 51" xfId="12787"/>
    <cellStyle name="=C:\WINNT35\SYSTEM32\COMMAND.COM 3 2 51 2" xfId="12788"/>
    <cellStyle name="=C:\WINNT35\SYSTEM32\COMMAND.COM 3 2 51 3" xfId="12789"/>
    <cellStyle name="=C:\WINNT35\SYSTEM32\COMMAND.COM 3 2 51 4" xfId="12790"/>
    <cellStyle name="=C:\WINNT35\SYSTEM32\COMMAND.COM 3 2 51 5" xfId="12791"/>
    <cellStyle name="=C:\WINNT35\SYSTEM32\COMMAND.COM 3 2 52" xfId="12792"/>
    <cellStyle name="=C:\WINNT35\SYSTEM32\COMMAND.COM 3 2 52 2" xfId="12793"/>
    <cellStyle name="=C:\WINNT35\SYSTEM32\COMMAND.COM 3 2 52 3" xfId="12794"/>
    <cellStyle name="=C:\WINNT35\SYSTEM32\COMMAND.COM 3 2 52 4" xfId="12795"/>
    <cellStyle name="=C:\WINNT35\SYSTEM32\COMMAND.COM 3 2 52 5" xfId="12796"/>
    <cellStyle name="=C:\WINNT35\SYSTEM32\COMMAND.COM 3 2 53" xfId="12797"/>
    <cellStyle name="=C:\WINNT35\SYSTEM32\COMMAND.COM 3 2 53 2" xfId="12798"/>
    <cellStyle name="=C:\WINNT35\SYSTEM32\COMMAND.COM 3 2 53 3" xfId="12799"/>
    <cellStyle name="=C:\WINNT35\SYSTEM32\COMMAND.COM 3 2 53 4" xfId="12800"/>
    <cellStyle name="=C:\WINNT35\SYSTEM32\COMMAND.COM 3 2 53 5" xfId="12801"/>
    <cellStyle name="=C:\WINNT35\SYSTEM32\COMMAND.COM 3 2 54" xfId="12802"/>
    <cellStyle name="=C:\WINNT35\SYSTEM32\COMMAND.COM 3 2 55" xfId="12803"/>
    <cellStyle name="=C:\WINNT35\SYSTEM32\COMMAND.COM 3 2 56" xfId="12804"/>
    <cellStyle name="=C:\WINNT35\SYSTEM32\COMMAND.COM 3 2 57" xfId="12805"/>
    <cellStyle name="=C:\WINNT35\SYSTEM32\COMMAND.COM 3 2 58" xfId="12806"/>
    <cellStyle name="=C:\WINNT35\SYSTEM32\COMMAND.COM 3 2 6" xfId="12807"/>
    <cellStyle name="=C:\WINNT35\SYSTEM32\COMMAND.COM 3 2 6 2" xfId="12808"/>
    <cellStyle name="=C:\WINNT35\SYSTEM32\COMMAND.COM 3 2 6 3" xfId="12809"/>
    <cellStyle name="=C:\WINNT35\SYSTEM32\COMMAND.COM 3 2 6 4" xfId="12810"/>
    <cellStyle name="=C:\WINNT35\SYSTEM32\COMMAND.COM 3 2 6 5" xfId="12811"/>
    <cellStyle name="=C:\WINNT35\SYSTEM32\COMMAND.COM 3 2 7" xfId="12812"/>
    <cellStyle name="=C:\WINNT35\SYSTEM32\COMMAND.COM 3 2 7 2" xfId="12813"/>
    <cellStyle name="=C:\WINNT35\SYSTEM32\COMMAND.COM 3 2 7 3" xfId="12814"/>
    <cellStyle name="=C:\WINNT35\SYSTEM32\COMMAND.COM 3 2 7 4" xfId="12815"/>
    <cellStyle name="=C:\WINNT35\SYSTEM32\COMMAND.COM 3 2 7 5" xfId="12816"/>
    <cellStyle name="=C:\WINNT35\SYSTEM32\COMMAND.COM 3 2 8" xfId="12817"/>
    <cellStyle name="=C:\WINNT35\SYSTEM32\COMMAND.COM 3 2 8 2" xfId="12818"/>
    <cellStyle name="=C:\WINNT35\SYSTEM32\COMMAND.COM 3 2 8 3" xfId="12819"/>
    <cellStyle name="=C:\WINNT35\SYSTEM32\COMMAND.COM 3 2 8 4" xfId="12820"/>
    <cellStyle name="=C:\WINNT35\SYSTEM32\COMMAND.COM 3 2 8 5" xfId="12821"/>
    <cellStyle name="=C:\WINNT35\SYSTEM32\COMMAND.COM 3 2 9" xfId="12822"/>
    <cellStyle name="=C:\WINNT35\SYSTEM32\COMMAND.COM 3 2 9 2" xfId="12823"/>
    <cellStyle name="=C:\WINNT35\SYSTEM32\COMMAND.COM 3 2 9 3" xfId="12824"/>
    <cellStyle name="=C:\WINNT35\SYSTEM32\COMMAND.COM 3 2 9 4" xfId="12825"/>
    <cellStyle name="=C:\WINNT35\SYSTEM32\COMMAND.COM 3 2 9 5" xfId="12826"/>
    <cellStyle name="=C:\WINNT35\SYSTEM32\COMMAND.COM 3 20" xfId="12827"/>
    <cellStyle name="=C:\WINNT35\SYSTEM32\COMMAND.COM 3 20 2" xfId="12828"/>
    <cellStyle name="=C:\WINNT35\SYSTEM32\COMMAND.COM 3 20 3" xfId="12829"/>
    <cellStyle name="=C:\WINNT35\SYSTEM32\COMMAND.COM 3 20 4" xfId="12830"/>
    <cellStyle name="=C:\WINNT35\SYSTEM32\COMMAND.COM 3 20 5" xfId="12831"/>
    <cellStyle name="=C:\WINNT35\SYSTEM32\COMMAND.COM 3 20 6" xfId="12832"/>
    <cellStyle name="=C:\WINNT35\SYSTEM32\COMMAND.COM 3 21" xfId="12833"/>
    <cellStyle name="=C:\WINNT35\SYSTEM32\COMMAND.COM 3 21 2" xfId="12834"/>
    <cellStyle name="=C:\WINNT35\SYSTEM32\COMMAND.COM 3 21 3" xfId="12835"/>
    <cellStyle name="=C:\WINNT35\SYSTEM32\COMMAND.COM 3 21 4" xfId="12836"/>
    <cellStyle name="=C:\WINNT35\SYSTEM32\COMMAND.COM 3 21 5" xfId="12837"/>
    <cellStyle name="=C:\WINNT35\SYSTEM32\COMMAND.COM 3 21 6" xfId="12838"/>
    <cellStyle name="=C:\WINNT35\SYSTEM32\COMMAND.COM 3 22" xfId="12839"/>
    <cellStyle name="=C:\WINNT35\SYSTEM32\COMMAND.COM 3 22 2" xfId="12840"/>
    <cellStyle name="=C:\WINNT35\SYSTEM32\COMMAND.COM 3 22 3" xfId="12841"/>
    <cellStyle name="=C:\WINNT35\SYSTEM32\COMMAND.COM 3 22 4" xfId="12842"/>
    <cellStyle name="=C:\WINNT35\SYSTEM32\COMMAND.COM 3 22 5" xfId="12843"/>
    <cellStyle name="=C:\WINNT35\SYSTEM32\COMMAND.COM 3 23" xfId="12844"/>
    <cellStyle name="=C:\WINNT35\SYSTEM32\COMMAND.COM 3 23 2" xfId="12845"/>
    <cellStyle name="=C:\WINNT35\SYSTEM32\COMMAND.COM 3 23 3" xfId="12846"/>
    <cellStyle name="=C:\WINNT35\SYSTEM32\COMMAND.COM 3 23 4" xfId="12847"/>
    <cellStyle name="=C:\WINNT35\SYSTEM32\COMMAND.COM 3 23 5" xfId="12848"/>
    <cellStyle name="=C:\WINNT35\SYSTEM32\COMMAND.COM 3 24" xfId="12849"/>
    <cellStyle name="=C:\WINNT35\SYSTEM32\COMMAND.COM 3 24 2" xfId="12850"/>
    <cellStyle name="=C:\WINNT35\SYSTEM32\COMMAND.COM 3 24 3" xfId="12851"/>
    <cellStyle name="=C:\WINNT35\SYSTEM32\COMMAND.COM 3 24 4" xfId="12852"/>
    <cellStyle name="=C:\WINNT35\SYSTEM32\COMMAND.COM 3 24 5" xfId="12853"/>
    <cellStyle name="=C:\WINNT35\SYSTEM32\COMMAND.COM 3 25" xfId="12854"/>
    <cellStyle name="=C:\WINNT35\SYSTEM32\COMMAND.COM 3 25 2" xfId="12855"/>
    <cellStyle name="=C:\WINNT35\SYSTEM32\COMMAND.COM 3 25 3" xfId="12856"/>
    <cellStyle name="=C:\WINNT35\SYSTEM32\COMMAND.COM 3 25 4" xfId="12857"/>
    <cellStyle name="=C:\WINNT35\SYSTEM32\COMMAND.COM 3 25 5" xfId="12858"/>
    <cellStyle name="=C:\WINNT35\SYSTEM32\COMMAND.COM 3 26" xfId="12859"/>
    <cellStyle name="=C:\WINNT35\SYSTEM32\COMMAND.COM 3 26 2" xfId="12860"/>
    <cellStyle name="=C:\WINNT35\SYSTEM32\COMMAND.COM 3 26 3" xfId="12861"/>
    <cellStyle name="=C:\WINNT35\SYSTEM32\COMMAND.COM 3 26 4" xfId="12862"/>
    <cellStyle name="=C:\WINNT35\SYSTEM32\COMMAND.COM 3 26 5" xfId="12863"/>
    <cellStyle name="=C:\WINNT35\SYSTEM32\COMMAND.COM 3 27" xfId="12864"/>
    <cellStyle name="=C:\WINNT35\SYSTEM32\COMMAND.COM 3 27 2" xfId="12865"/>
    <cellStyle name="=C:\WINNT35\SYSTEM32\COMMAND.COM 3 27 3" xfId="12866"/>
    <cellStyle name="=C:\WINNT35\SYSTEM32\COMMAND.COM 3 27 4" xfId="12867"/>
    <cellStyle name="=C:\WINNT35\SYSTEM32\COMMAND.COM 3 27 5" xfId="12868"/>
    <cellStyle name="=C:\WINNT35\SYSTEM32\COMMAND.COM 3 28" xfId="12869"/>
    <cellStyle name="=C:\WINNT35\SYSTEM32\COMMAND.COM 3 28 2" xfId="12870"/>
    <cellStyle name="=C:\WINNT35\SYSTEM32\COMMAND.COM 3 28 3" xfId="12871"/>
    <cellStyle name="=C:\WINNT35\SYSTEM32\COMMAND.COM 3 28 4" xfId="12872"/>
    <cellStyle name="=C:\WINNT35\SYSTEM32\COMMAND.COM 3 28 5" xfId="12873"/>
    <cellStyle name="=C:\WINNT35\SYSTEM32\COMMAND.COM 3 29" xfId="12874"/>
    <cellStyle name="=C:\WINNT35\SYSTEM32\COMMAND.COM 3 29 2" xfId="12875"/>
    <cellStyle name="=C:\WINNT35\SYSTEM32\COMMAND.COM 3 29 3" xfId="12876"/>
    <cellStyle name="=C:\WINNT35\SYSTEM32\COMMAND.COM 3 29 4" xfId="12877"/>
    <cellStyle name="=C:\WINNT35\SYSTEM32\COMMAND.COM 3 29 5" xfId="12878"/>
    <cellStyle name="=C:\WINNT35\SYSTEM32\COMMAND.COM 3 3" xfId="12879"/>
    <cellStyle name="=C:\WINNT35\SYSTEM32\COMMAND.COM 3 3 10" xfId="12880"/>
    <cellStyle name="=C:\WINNT35\SYSTEM32\COMMAND.COM 3 3 10 2" xfId="12881"/>
    <cellStyle name="=C:\WINNT35\SYSTEM32\COMMAND.COM 3 3 10 3" xfId="12882"/>
    <cellStyle name="=C:\WINNT35\SYSTEM32\COMMAND.COM 3 3 10 4" xfId="12883"/>
    <cellStyle name="=C:\WINNT35\SYSTEM32\COMMAND.COM 3 3 10 5" xfId="12884"/>
    <cellStyle name="=C:\WINNT35\SYSTEM32\COMMAND.COM 3 3 11" xfId="12885"/>
    <cellStyle name="=C:\WINNT35\SYSTEM32\COMMAND.COM 3 3 11 2" xfId="12886"/>
    <cellStyle name="=C:\WINNT35\SYSTEM32\COMMAND.COM 3 3 11 3" xfId="12887"/>
    <cellStyle name="=C:\WINNT35\SYSTEM32\COMMAND.COM 3 3 11 4" xfId="12888"/>
    <cellStyle name="=C:\WINNT35\SYSTEM32\COMMAND.COM 3 3 11 5" xfId="12889"/>
    <cellStyle name="=C:\WINNT35\SYSTEM32\COMMAND.COM 3 3 12" xfId="12890"/>
    <cellStyle name="=C:\WINNT35\SYSTEM32\COMMAND.COM 3 3 12 2" xfId="12891"/>
    <cellStyle name="=C:\WINNT35\SYSTEM32\COMMAND.COM 3 3 12 3" xfId="12892"/>
    <cellStyle name="=C:\WINNT35\SYSTEM32\COMMAND.COM 3 3 12 4" xfId="12893"/>
    <cellStyle name="=C:\WINNT35\SYSTEM32\COMMAND.COM 3 3 12 5" xfId="12894"/>
    <cellStyle name="=C:\WINNT35\SYSTEM32\COMMAND.COM 3 3 13" xfId="12895"/>
    <cellStyle name="=C:\WINNT35\SYSTEM32\COMMAND.COM 3 3 13 2" xfId="12896"/>
    <cellStyle name="=C:\WINNT35\SYSTEM32\COMMAND.COM 3 3 13 3" xfId="12897"/>
    <cellStyle name="=C:\WINNT35\SYSTEM32\COMMAND.COM 3 3 13 4" xfId="12898"/>
    <cellStyle name="=C:\WINNT35\SYSTEM32\COMMAND.COM 3 3 13 5" xfId="12899"/>
    <cellStyle name="=C:\WINNT35\SYSTEM32\COMMAND.COM 3 3 14" xfId="12900"/>
    <cellStyle name="=C:\WINNT35\SYSTEM32\COMMAND.COM 3 3 14 2" xfId="12901"/>
    <cellStyle name="=C:\WINNT35\SYSTEM32\COMMAND.COM 3 3 14 3" xfId="12902"/>
    <cellStyle name="=C:\WINNT35\SYSTEM32\COMMAND.COM 3 3 14 4" xfId="12903"/>
    <cellStyle name="=C:\WINNT35\SYSTEM32\COMMAND.COM 3 3 14 5" xfId="12904"/>
    <cellStyle name="=C:\WINNT35\SYSTEM32\COMMAND.COM 3 3 15" xfId="12905"/>
    <cellStyle name="=C:\WINNT35\SYSTEM32\COMMAND.COM 3 3 15 2" xfId="12906"/>
    <cellStyle name="=C:\WINNT35\SYSTEM32\COMMAND.COM 3 3 15 3" xfId="12907"/>
    <cellStyle name="=C:\WINNT35\SYSTEM32\COMMAND.COM 3 3 15 4" xfId="12908"/>
    <cellStyle name="=C:\WINNT35\SYSTEM32\COMMAND.COM 3 3 15 5" xfId="12909"/>
    <cellStyle name="=C:\WINNT35\SYSTEM32\COMMAND.COM 3 3 16" xfId="12910"/>
    <cellStyle name="=C:\WINNT35\SYSTEM32\COMMAND.COM 3 3 16 2" xfId="12911"/>
    <cellStyle name="=C:\WINNT35\SYSTEM32\COMMAND.COM 3 3 16 3" xfId="12912"/>
    <cellStyle name="=C:\WINNT35\SYSTEM32\COMMAND.COM 3 3 16 4" xfId="12913"/>
    <cellStyle name="=C:\WINNT35\SYSTEM32\COMMAND.COM 3 3 16 5" xfId="12914"/>
    <cellStyle name="=C:\WINNT35\SYSTEM32\COMMAND.COM 3 3 17" xfId="12915"/>
    <cellStyle name="=C:\WINNT35\SYSTEM32\COMMAND.COM 3 3 17 2" xfId="12916"/>
    <cellStyle name="=C:\WINNT35\SYSTEM32\COMMAND.COM 3 3 17 3" xfId="12917"/>
    <cellStyle name="=C:\WINNT35\SYSTEM32\COMMAND.COM 3 3 17 4" xfId="12918"/>
    <cellStyle name="=C:\WINNT35\SYSTEM32\COMMAND.COM 3 3 17 5" xfId="12919"/>
    <cellStyle name="=C:\WINNT35\SYSTEM32\COMMAND.COM 3 3 18" xfId="12920"/>
    <cellStyle name="=C:\WINNT35\SYSTEM32\COMMAND.COM 3 3 18 2" xfId="12921"/>
    <cellStyle name="=C:\WINNT35\SYSTEM32\COMMAND.COM 3 3 18 3" xfId="12922"/>
    <cellStyle name="=C:\WINNT35\SYSTEM32\COMMAND.COM 3 3 18 4" xfId="12923"/>
    <cellStyle name="=C:\WINNT35\SYSTEM32\COMMAND.COM 3 3 18 5" xfId="12924"/>
    <cellStyle name="=C:\WINNT35\SYSTEM32\COMMAND.COM 3 3 19" xfId="12925"/>
    <cellStyle name="=C:\WINNT35\SYSTEM32\COMMAND.COM 3 3 19 2" xfId="12926"/>
    <cellStyle name="=C:\WINNT35\SYSTEM32\COMMAND.COM 3 3 19 3" xfId="12927"/>
    <cellStyle name="=C:\WINNT35\SYSTEM32\COMMAND.COM 3 3 19 4" xfId="12928"/>
    <cellStyle name="=C:\WINNT35\SYSTEM32\COMMAND.COM 3 3 19 5" xfId="12929"/>
    <cellStyle name="=C:\WINNT35\SYSTEM32\COMMAND.COM 3 3 2" xfId="12930"/>
    <cellStyle name="=C:\WINNT35\SYSTEM32\COMMAND.COM 3 3 2 2" xfId="12931"/>
    <cellStyle name="=C:\WINNT35\SYSTEM32\COMMAND.COM 3 3 2 3" xfId="12932"/>
    <cellStyle name="=C:\WINNT35\SYSTEM32\COMMAND.COM 3 3 2 4" xfId="12933"/>
    <cellStyle name="=C:\WINNT35\SYSTEM32\COMMAND.COM 3 3 2 5" xfId="12934"/>
    <cellStyle name="=C:\WINNT35\SYSTEM32\COMMAND.COM 3 3 20" xfId="12935"/>
    <cellStyle name="=C:\WINNT35\SYSTEM32\COMMAND.COM 3 3 20 2" xfId="12936"/>
    <cellStyle name="=C:\WINNT35\SYSTEM32\COMMAND.COM 3 3 20 3" xfId="12937"/>
    <cellStyle name="=C:\WINNT35\SYSTEM32\COMMAND.COM 3 3 20 4" xfId="12938"/>
    <cellStyle name="=C:\WINNT35\SYSTEM32\COMMAND.COM 3 3 20 5" xfId="12939"/>
    <cellStyle name="=C:\WINNT35\SYSTEM32\COMMAND.COM 3 3 21" xfId="12940"/>
    <cellStyle name="=C:\WINNT35\SYSTEM32\COMMAND.COM 3 3 21 2" xfId="12941"/>
    <cellStyle name="=C:\WINNT35\SYSTEM32\COMMAND.COM 3 3 21 3" xfId="12942"/>
    <cellStyle name="=C:\WINNT35\SYSTEM32\COMMAND.COM 3 3 21 4" xfId="12943"/>
    <cellStyle name="=C:\WINNT35\SYSTEM32\COMMAND.COM 3 3 21 5" xfId="12944"/>
    <cellStyle name="=C:\WINNT35\SYSTEM32\COMMAND.COM 3 3 22" xfId="12945"/>
    <cellStyle name="=C:\WINNT35\SYSTEM32\COMMAND.COM 3 3 22 2" xfId="12946"/>
    <cellStyle name="=C:\WINNT35\SYSTEM32\COMMAND.COM 3 3 22 3" xfId="12947"/>
    <cellStyle name="=C:\WINNT35\SYSTEM32\COMMAND.COM 3 3 22 4" xfId="12948"/>
    <cellStyle name="=C:\WINNT35\SYSTEM32\COMMAND.COM 3 3 22 5" xfId="12949"/>
    <cellStyle name="=C:\WINNT35\SYSTEM32\COMMAND.COM 3 3 23" xfId="12950"/>
    <cellStyle name="=C:\WINNT35\SYSTEM32\COMMAND.COM 3 3 23 2" xfId="12951"/>
    <cellStyle name="=C:\WINNT35\SYSTEM32\COMMAND.COM 3 3 23 3" xfId="12952"/>
    <cellStyle name="=C:\WINNT35\SYSTEM32\COMMAND.COM 3 3 23 4" xfId="12953"/>
    <cellStyle name="=C:\WINNT35\SYSTEM32\COMMAND.COM 3 3 23 5" xfId="12954"/>
    <cellStyle name="=C:\WINNT35\SYSTEM32\COMMAND.COM 3 3 24" xfId="12955"/>
    <cellStyle name="=C:\WINNT35\SYSTEM32\COMMAND.COM 3 3 24 2" xfId="12956"/>
    <cellStyle name="=C:\WINNT35\SYSTEM32\COMMAND.COM 3 3 24 3" xfId="12957"/>
    <cellStyle name="=C:\WINNT35\SYSTEM32\COMMAND.COM 3 3 24 4" xfId="12958"/>
    <cellStyle name="=C:\WINNT35\SYSTEM32\COMMAND.COM 3 3 24 5" xfId="12959"/>
    <cellStyle name="=C:\WINNT35\SYSTEM32\COMMAND.COM 3 3 25" xfId="12960"/>
    <cellStyle name="=C:\WINNT35\SYSTEM32\COMMAND.COM 3 3 25 2" xfId="12961"/>
    <cellStyle name="=C:\WINNT35\SYSTEM32\COMMAND.COM 3 3 25 3" xfId="12962"/>
    <cellStyle name="=C:\WINNT35\SYSTEM32\COMMAND.COM 3 3 25 4" xfId="12963"/>
    <cellStyle name="=C:\WINNT35\SYSTEM32\COMMAND.COM 3 3 25 5" xfId="12964"/>
    <cellStyle name="=C:\WINNT35\SYSTEM32\COMMAND.COM 3 3 26" xfId="12965"/>
    <cellStyle name="=C:\WINNT35\SYSTEM32\COMMAND.COM 3 3 26 2" xfId="12966"/>
    <cellStyle name="=C:\WINNT35\SYSTEM32\COMMAND.COM 3 3 26 3" xfId="12967"/>
    <cellStyle name="=C:\WINNT35\SYSTEM32\COMMAND.COM 3 3 26 4" xfId="12968"/>
    <cellStyle name="=C:\WINNT35\SYSTEM32\COMMAND.COM 3 3 26 5" xfId="12969"/>
    <cellStyle name="=C:\WINNT35\SYSTEM32\COMMAND.COM 3 3 27" xfId="12970"/>
    <cellStyle name="=C:\WINNT35\SYSTEM32\COMMAND.COM 3 3 27 2" xfId="12971"/>
    <cellStyle name="=C:\WINNT35\SYSTEM32\COMMAND.COM 3 3 27 3" xfId="12972"/>
    <cellStyle name="=C:\WINNT35\SYSTEM32\COMMAND.COM 3 3 27 4" xfId="12973"/>
    <cellStyle name="=C:\WINNT35\SYSTEM32\COMMAND.COM 3 3 27 5" xfId="12974"/>
    <cellStyle name="=C:\WINNT35\SYSTEM32\COMMAND.COM 3 3 28" xfId="12975"/>
    <cellStyle name="=C:\WINNT35\SYSTEM32\COMMAND.COM 3 3 28 2" xfId="12976"/>
    <cellStyle name="=C:\WINNT35\SYSTEM32\COMMAND.COM 3 3 28 3" xfId="12977"/>
    <cellStyle name="=C:\WINNT35\SYSTEM32\COMMAND.COM 3 3 28 4" xfId="12978"/>
    <cellStyle name="=C:\WINNT35\SYSTEM32\COMMAND.COM 3 3 28 5" xfId="12979"/>
    <cellStyle name="=C:\WINNT35\SYSTEM32\COMMAND.COM 3 3 29" xfId="12980"/>
    <cellStyle name="=C:\WINNT35\SYSTEM32\COMMAND.COM 3 3 29 2" xfId="12981"/>
    <cellStyle name="=C:\WINNT35\SYSTEM32\COMMAND.COM 3 3 29 3" xfId="12982"/>
    <cellStyle name="=C:\WINNT35\SYSTEM32\COMMAND.COM 3 3 29 4" xfId="12983"/>
    <cellStyle name="=C:\WINNT35\SYSTEM32\COMMAND.COM 3 3 29 5" xfId="12984"/>
    <cellStyle name="=C:\WINNT35\SYSTEM32\COMMAND.COM 3 3 3" xfId="12985"/>
    <cellStyle name="=C:\WINNT35\SYSTEM32\COMMAND.COM 3 3 3 2" xfId="12986"/>
    <cellStyle name="=C:\WINNT35\SYSTEM32\COMMAND.COM 3 3 3 3" xfId="12987"/>
    <cellStyle name="=C:\WINNT35\SYSTEM32\COMMAND.COM 3 3 3 4" xfId="12988"/>
    <cellStyle name="=C:\WINNT35\SYSTEM32\COMMAND.COM 3 3 3 5" xfId="12989"/>
    <cellStyle name="=C:\WINNT35\SYSTEM32\COMMAND.COM 3 3 30" xfId="12990"/>
    <cellStyle name="=C:\WINNT35\SYSTEM32\COMMAND.COM 3 3 30 2" xfId="12991"/>
    <cellStyle name="=C:\WINNT35\SYSTEM32\COMMAND.COM 3 3 30 3" xfId="12992"/>
    <cellStyle name="=C:\WINNT35\SYSTEM32\COMMAND.COM 3 3 30 4" xfId="12993"/>
    <cellStyle name="=C:\WINNT35\SYSTEM32\COMMAND.COM 3 3 30 5" xfId="12994"/>
    <cellStyle name="=C:\WINNT35\SYSTEM32\COMMAND.COM 3 3 31" xfId="12995"/>
    <cellStyle name="=C:\WINNT35\SYSTEM32\COMMAND.COM 3 3 31 2" xfId="12996"/>
    <cellStyle name="=C:\WINNT35\SYSTEM32\COMMAND.COM 3 3 31 3" xfId="12997"/>
    <cellStyle name="=C:\WINNT35\SYSTEM32\COMMAND.COM 3 3 31 4" xfId="12998"/>
    <cellStyle name="=C:\WINNT35\SYSTEM32\COMMAND.COM 3 3 31 5" xfId="12999"/>
    <cellStyle name="=C:\WINNT35\SYSTEM32\COMMAND.COM 3 3 32" xfId="13000"/>
    <cellStyle name="=C:\WINNT35\SYSTEM32\COMMAND.COM 3 3 32 2" xfId="13001"/>
    <cellStyle name="=C:\WINNT35\SYSTEM32\COMMAND.COM 3 3 32 3" xfId="13002"/>
    <cellStyle name="=C:\WINNT35\SYSTEM32\COMMAND.COM 3 3 32 4" xfId="13003"/>
    <cellStyle name="=C:\WINNT35\SYSTEM32\COMMAND.COM 3 3 32 5" xfId="13004"/>
    <cellStyle name="=C:\WINNT35\SYSTEM32\COMMAND.COM 3 3 33" xfId="13005"/>
    <cellStyle name="=C:\WINNT35\SYSTEM32\COMMAND.COM 3 3 33 2" xfId="13006"/>
    <cellStyle name="=C:\WINNT35\SYSTEM32\COMMAND.COM 3 3 33 3" xfId="13007"/>
    <cellStyle name="=C:\WINNT35\SYSTEM32\COMMAND.COM 3 3 33 4" xfId="13008"/>
    <cellStyle name="=C:\WINNT35\SYSTEM32\COMMAND.COM 3 3 33 5" xfId="13009"/>
    <cellStyle name="=C:\WINNT35\SYSTEM32\COMMAND.COM 3 3 34" xfId="13010"/>
    <cellStyle name="=C:\WINNT35\SYSTEM32\COMMAND.COM 3 3 34 2" xfId="13011"/>
    <cellStyle name="=C:\WINNT35\SYSTEM32\COMMAND.COM 3 3 34 3" xfId="13012"/>
    <cellStyle name="=C:\WINNT35\SYSTEM32\COMMAND.COM 3 3 34 4" xfId="13013"/>
    <cellStyle name="=C:\WINNT35\SYSTEM32\COMMAND.COM 3 3 34 5" xfId="13014"/>
    <cellStyle name="=C:\WINNT35\SYSTEM32\COMMAND.COM 3 3 35" xfId="13015"/>
    <cellStyle name="=C:\WINNT35\SYSTEM32\COMMAND.COM 3 3 35 2" xfId="13016"/>
    <cellStyle name="=C:\WINNT35\SYSTEM32\COMMAND.COM 3 3 35 3" xfId="13017"/>
    <cellStyle name="=C:\WINNT35\SYSTEM32\COMMAND.COM 3 3 35 4" xfId="13018"/>
    <cellStyle name="=C:\WINNT35\SYSTEM32\COMMAND.COM 3 3 35 5" xfId="13019"/>
    <cellStyle name="=C:\WINNT35\SYSTEM32\COMMAND.COM 3 3 36" xfId="13020"/>
    <cellStyle name="=C:\WINNT35\SYSTEM32\COMMAND.COM 3 3 36 2" xfId="13021"/>
    <cellStyle name="=C:\WINNT35\SYSTEM32\COMMAND.COM 3 3 36 3" xfId="13022"/>
    <cellStyle name="=C:\WINNT35\SYSTEM32\COMMAND.COM 3 3 36 4" xfId="13023"/>
    <cellStyle name="=C:\WINNT35\SYSTEM32\COMMAND.COM 3 3 36 5" xfId="13024"/>
    <cellStyle name="=C:\WINNT35\SYSTEM32\COMMAND.COM 3 3 37" xfId="13025"/>
    <cellStyle name="=C:\WINNT35\SYSTEM32\COMMAND.COM 3 3 37 2" xfId="13026"/>
    <cellStyle name="=C:\WINNT35\SYSTEM32\COMMAND.COM 3 3 37 3" xfId="13027"/>
    <cellStyle name="=C:\WINNT35\SYSTEM32\COMMAND.COM 3 3 37 4" xfId="13028"/>
    <cellStyle name="=C:\WINNT35\SYSTEM32\COMMAND.COM 3 3 37 5" xfId="13029"/>
    <cellStyle name="=C:\WINNT35\SYSTEM32\COMMAND.COM 3 3 38" xfId="13030"/>
    <cellStyle name="=C:\WINNT35\SYSTEM32\COMMAND.COM 3 3 38 2" xfId="13031"/>
    <cellStyle name="=C:\WINNT35\SYSTEM32\COMMAND.COM 3 3 38 3" xfId="13032"/>
    <cellStyle name="=C:\WINNT35\SYSTEM32\COMMAND.COM 3 3 38 4" xfId="13033"/>
    <cellStyle name="=C:\WINNT35\SYSTEM32\COMMAND.COM 3 3 38 5" xfId="13034"/>
    <cellStyle name="=C:\WINNT35\SYSTEM32\COMMAND.COM 3 3 39" xfId="13035"/>
    <cellStyle name="=C:\WINNT35\SYSTEM32\COMMAND.COM 3 3 39 2" xfId="13036"/>
    <cellStyle name="=C:\WINNT35\SYSTEM32\COMMAND.COM 3 3 39 3" xfId="13037"/>
    <cellStyle name="=C:\WINNT35\SYSTEM32\COMMAND.COM 3 3 39 4" xfId="13038"/>
    <cellStyle name="=C:\WINNT35\SYSTEM32\COMMAND.COM 3 3 39 5" xfId="13039"/>
    <cellStyle name="=C:\WINNT35\SYSTEM32\COMMAND.COM 3 3 4" xfId="13040"/>
    <cellStyle name="=C:\WINNT35\SYSTEM32\COMMAND.COM 3 3 4 2" xfId="13041"/>
    <cellStyle name="=C:\WINNT35\SYSTEM32\COMMAND.COM 3 3 4 3" xfId="13042"/>
    <cellStyle name="=C:\WINNT35\SYSTEM32\COMMAND.COM 3 3 4 4" xfId="13043"/>
    <cellStyle name="=C:\WINNT35\SYSTEM32\COMMAND.COM 3 3 4 5" xfId="13044"/>
    <cellStyle name="=C:\WINNT35\SYSTEM32\COMMAND.COM 3 3 40" xfId="13045"/>
    <cellStyle name="=C:\WINNT35\SYSTEM32\COMMAND.COM 3 3 40 2" xfId="13046"/>
    <cellStyle name="=C:\WINNT35\SYSTEM32\COMMAND.COM 3 3 40 3" xfId="13047"/>
    <cellStyle name="=C:\WINNT35\SYSTEM32\COMMAND.COM 3 3 40 4" xfId="13048"/>
    <cellStyle name="=C:\WINNT35\SYSTEM32\COMMAND.COM 3 3 40 5" xfId="13049"/>
    <cellStyle name="=C:\WINNT35\SYSTEM32\COMMAND.COM 3 3 41" xfId="13050"/>
    <cellStyle name="=C:\WINNT35\SYSTEM32\COMMAND.COM 3 3 41 2" xfId="13051"/>
    <cellStyle name="=C:\WINNT35\SYSTEM32\COMMAND.COM 3 3 41 3" xfId="13052"/>
    <cellStyle name="=C:\WINNT35\SYSTEM32\COMMAND.COM 3 3 41 4" xfId="13053"/>
    <cellStyle name="=C:\WINNT35\SYSTEM32\COMMAND.COM 3 3 41 5" xfId="13054"/>
    <cellStyle name="=C:\WINNT35\SYSTEM32\COMMAND.COM 3 3 42" xfId="13055"/>
    <cellStyle name="=C:\WINNT35\SYSTEM32\COMMAND.COM 3 3 42 2" xfId="13056"/>
    <cellStyle name="=C:\WINNT35\SYSTEM32\COMMAND.COM 3 3 42 3" xfId="13057"/>
    <cellStyle name="=C:\WINNT35\SYSTEM32\COMMAND.COM 3 3 42 4" xfId="13058"/>
    <cellStyle name="=C:\WINNT35\SYSTEM32\COMMAND.COM 3 3 42 5" xfId="13059"/>
    <cellStyle name="=C:\WINNT35\SYSTEM32\COMMAND.COM 3 3 43" xfId="13060"/>
    <cellStyle name="=C:\WINNT35\SYSTEM32\COMMAND.COM 3 3 43 2" xfId="13061"/>
    <cellStyle name="=C:\WINNT35\SYSTEM32\COMMAND.COM 3 3 43 3" xfId="13062"/>
    <cellStyle name="=C:\WINNT35\SYSTEM32\COMMAND.COM 3 3 43 4" xfId="13063"/>
    <cellStyle name="=C:\WINNT35\SYSTEM32\COMMAND.COM 3 3 43 5" xfId="13064"/>
    <cellStyle name="=C:\WINNT35\SYSTEM32\COMMAND.COM 3 3 44" xfId="13065"/>
    <cellStyle name="=C:\WINNT35\SYSTEM32\COMMAND.COM 3 3 44 2" xfId="13066"/>
    <cellStyle name="=C:\WINNT35\SYSTEM32\COMMAND.COM 3 3 44 3" xfId="13067"/>
    <cellStyle name="=C:\WINNT35\SYSTEM32\COMMAND.COM 3 3 44 4" xfId="13068"/>
    <cellStyle name="=C:\WINNT35\SYSTEM32\COMMAND.COM 3 3 44 5" xfId="13069"/>
    <cellStyle name="=C:\WINNT35\SYSTEM32\COMMAND.COM 3 3 45" xfId="13070"/>
    <cellStyle name="=C:\WINNT35\SYSTEM32\COMMAND.COM 3 3 45 2" xfId="13071"/>
    <cellStyle name="=C:\WINNT35\SYSTEM32\COMMAND.COM 3 3 45 3" xfId="13072"/>
    <cellStyle name="=C:\WINNT35\SYSTEM32\COMMAND.COM 3 3 45 4" xfId="13073"/>
    <cellStyle name="=C:\WINNT35\SYSTEM32\COMMAND.COM 3 3 45 5" xfId="13074"/>
    <cellStyle name="=C:\WINNT35\SYSTEM32\COMMAND.COM 3 3 46" xfId="13075"/>
    <cellStyle name="=C:\WINNT35\SYSTEM32\COMMAND.COM 3 3 46 2" xfId="13076"/>
    <cellStyle name="=C:\WINNT35\SYSTEM32\COMMAND.COM 3 3 46 3" xfId="13077"/>
    <cellStyle name="=C:\WINNT35\SYSTEM32\COMMAND.COM 3 3 46 4" xfId="13078"/>
    <cellStyle name="=C:\WINNT35\SYSTEM32\COMMAND.COM 3 3 46 5" xfId="13079"/>
    <cellStyle name="=C:\WINNT35\SYSTEM32\COMMAND.COM 3 3 47" xfId="13080"/>
    <cellStyle name="=C:\WINNT35\SYSTEM32\COMMAND.COM 3 3 47 2" xfId="13081"/>
    <cellStyle name="=C:\WINNT35\SYSTEM32\COMMAND.COM 3 3 47 3" xfId="13082"/>
    <cellStyle name="=C:\WINNT35\SYSTEM32\COMMAND.COM 3 3 47 4" xfId="13083"/>
    <cellStyle name="=C:\WINNT35\SYSTEM32\COMMAND.COM 3 3 47 5" xfId="13084"/>
    <cellStyle name="=C:\WINNT35\SYSTEM32\COMMAND.COM 3 3 48" xfId="13085"/>
    <cellStyle name="=C:\WINNT35\SYSTEM32\COMMAND.COM 3 3 48 2" xfId="13086"/>
    <cellStyle name="=C:\WINNT35\SYSTEM32\COMMAND.COM 3 3 48 3" xfId="13087"/>
    <cellStyle name="=C:\WINNT35\SYSTEM32\COMMAND.COM 3 3 48 4" xfId="13088"/>
    <cellStyle name="=C:\WINNT35\SYSTEM32\COMMAND.COM 3 3 48 5" xfId="13089"/>
    <cellStyle name="=C:\WINNT35\SYSTEM32\COMMAND.COM 3 3 49" xfId="13090"/>
    <cellStyle name="=C:\WINNT35\SYSTEM32\COMMAND.COM 3 3 49 2" xfId="13091"/>
    <cellStyle name="=C:\WINNT35\SYSTEM32\COMMAND.COM 3 3 49 3" xfId="13092"/>
    <cellStyle name="=C:\WINNT35\SYSTEM32\COMMAND.COM 3 3 49 4" xfId="13093"/>
    <cellStyle name="=C:\WINNT35\SYSTEM32\COMMAND.COM 3 3 49 5" xfId="13094"/>
    <cellStyle name="=C:\WINNT35\SYSTEM32\COMMAND.COM 3 3 5" xfId="13095"/>
    <cellStyle name="=C:\WINNT35\SYSTEM32\COMMAND.COM 3 3 5 2" xfId="13096"/>
    <cellStyle name="=C:\WINNT35\SYSTEM32\COMMAND.COM 3 3 5 3" xfId="13097"/>
    <cellStyle name="=C:\WINNT35\SYSTEM32\COMMAND.COM 3 3 5 4" xfId="13098"/>
    <cellStyle name="=C:\WINNT35\SYSTEM32\COMMAND.COM 3 3 5 5" xfId="13099"/>
    <cellStyle name="=C:\WINNT35\SYSTEM32\COMMAND.COM 3 3 50" xfId="13100"/>
    <cellStyle name="=C:\WINNT35\SYSTEM32\COMMAND.COM 3 3 50 2" xfId="13101"/>
    <cellStyle name="=C:\WINNT35\SYSTEM32\COMMAND.COM 3 3 50 3" xfId="13102"/>
    <cellStyle name="=C:\WINNT35\SYSTEM32\COMMAND.COM 3 3 50 4" xfId="13103"/>
    <cellStyle name="=C:\WINNT35\SYSTEM32\COMMAND.COM 3 3 50 5" xfId="13104"/>
    <cellStyle name="=C:\WINNT35\SYSTEM32\COMMAND.COM 3 3 51" xfId="13105"/>
    <cellStyle name="=C:\WINNT35\SYSTEM32\COMMAND.COM 3 3 51 2" xfId="13106"/>
    <cellStyle name="=C:\WINNT35\SYSTEM32\COMMAND.COM 3 3 51 3" xfId="13107"/>
    <cellStyle name="=C:\WINNT35\SYSTEM32\COMMAND.COM 3 3 51 4" xfId="13108"/>
    <cellStyle name="=C:\WINNT35\SYSTEM32\COMMAND.COM 3 3 51 5" xfId="13109"/>
    <cellStyle name="=C:\WINNT35\SYSTEM32\COMMAND.COM 3 3 52" xfId="13110"/>
    <cellStyle name="=C:\WINNT35\SYSTEM32\COMMAND.COM 3 3 52 2" xfId="13111"/>
    <cellStyle name="=C:\WINNT35\SYSTEM32\COMMAND.COM 3 3 52 3" xfId="13112"/>
    <cellStyle name="=C:\WINNT35\SYSTEM32\COMMAND.COM 3 3 52 4" xfId="13113"/>
    <cellStyle name="=C:\WINNT35\SYSTEM32\COMMAND.COM 3 3 52 5" xfId="13114"/>
    <cellStyle name="=C:\WINNT35\SYSTEM32\COMMAND.COM 3 3 53" xfId="13115"/>
    <cellStyle name="=C:\WINNT35\SYSTEM32\COMMAND.COM 3 3 53 2" xfId="13116"/>
    <cellStyle name="=C:\WINNT35\SYSTEM32\COMMAND.COM 3 3 53 3" xfId="13117"/>
    <cellStyle name="=C:\WINNT35\SYSTEM32\COMMAND.COM 3 3 53 4" xfId="13118"/>
    <cellStyle name="=C:\WINNT35\SYSTEM32\COMMAND.COM 3 3 53 5" xfId="13119"/>
    <cellStyle name="=C:\WINNT35\SYSTEM32\COMMAND.COM 3 3 54" xfId="13120"/>
    <cellStyle name="=C:\WINNT35\SYSTEM32\COMMAND.COM 3 3 55" xfId="13121"/>
    <cellStyle name="=C:\WINNT35\SYSTEM32\COMMAND.COM 3 3 56" xfId="13122"/>
    <cellStyle name="=C:\WINNT35\SYSTEM32\COMMAND.COM 3 3 57" xfId="13123"/>
    <cellStyle name="=C:\WINNT35\SYSTEM32\COMMAND.COM 3 3 58" xfId="13124"/>
    <cellStyle name="=C:\WINNT35\SYSTEM32\COMMAND.COM 3 3 6" xfId="13125"/>
    <cellStyle name="=C:\WINNT35\SYSTEM32\COMMAND.COM 3 3 6 2" xfId="13126"/>
    <cellStyle name="=C:\WINNT35\SYSTEM32\COMMAND.COM 3 3 6 3" xfId="13127"/>
    <cellStyle name="=C:\WINNT35\SYSTEM32\COMMAND.COM 3 3 6 4" xfId="13128"/>
    <cellStyle name="=C:\WINNT35\SYSTEM32\COMMAND.COM 3 3 6 5" xfId="13129"/>
    <cellStyle name="=C:\WINNT35\SYSTEM32\COMMAND.COM 3 3 7" xfId="13130"/>
    <cellStyle name="=C:\WINNT35\SYSTEM32\COMMAND.COM 3 3 7 2" xfId="13131"/>
    <cellStyle name="=C:\WINNT35\SYSTEM32\COMMAND.COM 3 3 7 3" xfId="13132"/>
    <cellStyle name="=C:\WINNT35\SYSTEM32\COMMAND.COM 3 3 7 4" xfId="13133"/>
    <cellStyle name="=C:\WINNT35\SYSTEM32\COMMAND.COM 3 3 7 5" xfId="13134"/>
    <cellStyle name="=C:\WINNT35\SYSTEM32\COMMAND.COM 3 3 8" xfId="13135"/>
    <cellStyle name="=C:\WINNT35\SYSTEM32\COMMAND.COM 3 3 8 2" xfId="13136"/>
    <cellStyle name="=C:\WINNT35\SYSTEM32\COMMAND.COM 3 3 8 3" xfId="13137"/>
    <cellStyle name="=C:\WINNT35\SYSTEM32\COMMAND.COM 3 3 8 4" xfId="13138"/>
    <cellStyle name="=C:\WINNT35\SYSTEM32\COMMAND.COM 3 3 8 5" xfId="13139"/>
    <cellStyle name="=C:\WINNT35\SYSTEM32\COMMAND.COM 3 3 9" xfId="13140"/>
    <cellStyle name="=C:\WINNT35\SYSTEM32\COMMAND.COM 3 3 9 2" xfId="13141"/>
    <cellStyle name="=C:\WINNT35\SYSTEM32\COMMAND.COM 3 3 9 3" xfId="13142"/>
    <cellStyle name="=C:\WINNT35\SYSTEM32\COMMAND.COM 3 3 9 4" xfId="13143"/>
    <cellStyle name="=C:\WINNT35\SYSTEM32\COMMAND.COM 3 3 9 5" xfId="13144"/>
    <cellStyle name="=C:\WINNT35\SYSTEM32\COMMAND.COM 3 30" xfId="13145"/>
    <cellStyle name="=C:\WINNT35\SYSTEM32\COMMAND.COM 3 30 2" xfId="13146"/>
    <cellStyle name="=C:\WINNT35\SYSTEM32\COMMAND.COM 3 30 3" xfId="13147"/>
    <cellStyle name="=C:\WINNT35\SYSTEM32\COMMAND.COM 3 30 4" xfId="13148"/>
    <cellStyle name="=C:\WINNT35\SYSTEM32\COMMAND.COM 3 30 5" xfId="13149"/>
    <cellStyle name="=C:\WINNT35\SYSTEM32\COMMAND.COM 3 31" xfId="13150"/>
    <cellStyle name="=C:\WINNT35\SYSTEM32\COMMAND.COM 3 31 2" xfId="13151"/>
    <cellStyle name="=C:\WINNT35\SYSTEM32\COMMAND.COM 3 31 3" xfId="13152"/>
    <cellStyle name="=C:\WINNT35\SYSTEM32\COMMAND.COM 3 31 4" xfId="13153"/>
    <cellStyle name="=C:\WINNT35\SYSTEM32\COMMAND.COM 3 31 5" xfId="13154"/>
    <cellStyle name="=C:\WINNT35\SYSTEM32\COMMAND.COM 3 32" xfId="13155"/>
    <cellStyle name="=C:\WINNT35\SYSTEM32\COMMAND.COM 3 32 2" xfId="13156"/>
    <cellStyle name="=C:\WINNT35\SYSTEM32\COMMAND.COM 3 32 3" xfId="13157"/>
    <cellStyle name="=C:\WINNT35\SYSTEM32\COMMAND.COM 3 32 4" xfId="13158"/>
    <cellStyle name="=C:\WINNT35\SYSTEM32\COMMAND.COM 3 32 5" xfId="13159"/>
    <cellStyle name="=C:\WINNT35\SYSTEM32\COMMAND.COM 3 33" xfId="13160"/>
    <cellStyle name="=C:\WINNT35\SYSTEM32\COMMAND.COM 3 33 2" xfId="13161"/>
    <cellStyle name="=C:\WINNT35\SYSTEM32\COMMAND.COM 3 33 3" xfId="13162"/>
    <cellStyle name="=C:\WINNT35\SYSTEM32\COMMAND.COM 3 33 4" xfId="13163"/>
    <cellStyle name="=C:\WINNT35\SYSTEM32\COMMAND.COM 3 33 5" xfId="13164"/>
    <cellStyle name="=C:\WINNT35\SYSTEM32\COMMAND.COM 3 34" xfId="13165"/>
    <cellStyle name="=C:\WINNT35\SYSTEM32\COMMAND.COM 3 34 2" xfId="13166"/>
    <cellStyle name="=C:\WINNT35\SYSTEM32\COMMAND.COM 3 34 3" xfId="13167"/>
    <cellStyle name="=C:\WINNT35\SYSTEM32\COMMAND.COM 3 34 4" xfId="13168"/>
    <cellStyle name="=C:\WINNT35\SYSTEM32\COMMAND.COM 3 34 5" xfId="13169"/>
    <cellStyle name="=C:\WINNT35\SYSTEM32\COMMAND.COM 3 35" xfId="13170"/>
    <cellStyle name="=C:\WINNT35\SYSTEM32\COMMAND.COM 3 35 2" xfId="13171"/>
    <cellStyle name="=C:\WINNT35\SYSTEM32\COMMAND.COM 3 35 3" xfId="13172"/>
    <cellStyle name="=C:\WINNT35\SYSTEM32\COMMAND.COM 3 35 4" xfId="13173"/>
    <cellStyle name="=C:\WINNT35\SYSTEM32\COMMAND.COM 3 35 5" xfId="13174"/>
    <cellStyle name="=C:\WINNT35\SYSTEM32\COMMAND.COM 3 36" xfId="13175"/>
    <cellStyle name="=C:\WINNT35\SYSTEM32\COMMAND.COM 3 36 2" xfId="13176"/>
    <cellStyle name="=C:\WINNT35\SYSTEM32\COMMAND.COM 3 36 3" xfId="13177"/>
    <cellStyle name="=C:\WINNT35\SYSTEM32\COMMAND.COM 3 36 4" xfId="13178"/>
    <cellStyle name="=C:\WINNT35\SYSTEM32\COMMAND.COM 3 36 5" xfId="13179"/>
    <cellStyle name="=C:\WINNT35\SYSTEM32\COMMAND.COM 3 37" xfId="13180"/>
    <cellStyle name="=C:\WINNT35\SYSTEM32\COMMAND.COM 3 37 2" xfId="13181"/>
    <cellStyle name="=C:\WINNT35\SYSTEM32\COMMAND.COM 3 37 3" xfId="13182"/>
    <cellStyle name="=C:\WINNT35\SYSTEM32\COMMAND.COM 3 37 4" xfId="13183"/>
    <cellStyle name="=C:\WINNT35\SYSTEM32\COMMAND.COM 3 37 5" xfId="13184"/>
    <cellStyle name="=C:\WINNT35\SYSTEM32\COMMAND.COM 3 38" xfId="13185"/>
    <cellStyle name="=C:\WINNT35\SYSTEM32\COMMAND.COM 3 38 2" xfId="13186"/>
    <cellStyle name="=C:\WINNT35\SYSTEM32\COMMAND.COM 3 38 3" xfId="13187"/>
    <cellStyle name="=C:\WINNT35\SYSTEM32\COMMAND.COM 3 38 4" xfId="13188"/>
    <cellStyle name="=C:\WINNT35\SYSTEM32\COMMAND.COM 3 38 5" xfId="13189"/>
    <cellStyle name="=C:\WINNT35\SYSTEM32\COMMAND.COM 3 39" xfId="13190"/>
    <cellStyle name="=C:\WINNT35\SYSTEM32\COMMAND.COM 3 39 2" xfId="13191"/>
    <cellStyle name="=C:\WINNT35\SYSTEM32\COMMAND.COM 3 39 3" xfId="13192"/>
    <cellStyle name="=C:\WINNT35\SYSTEM32\COMMAND.COM 3 39 4" xfId="13193"/>
    <cellStyle name="=C:\WINNT35\SYSTEM32\COMMAND.COM 3 39 5" xfId="13194"/>
    <cellStyle name="=C:\WINNT35\SYSTEM32\COMMAND.COM 3 4" xfId="13195"/>
    <cellStyle name="=C:\WINNT35\SYSTEM32\COMMAND.COM 3 4 10" xfId="13196"/>
    <cellStyle name="=C:\WINNT35\SYSTEM32\COMMAND.COM 3 4 10 2" xfId="13197"/>
    <cellStyle name="=C:\WINNT35\SYSTEM32\COMMAND.COM 3 4 10 3" xfId="13198"/>
    <cellStyle name="=C:\WINNT35\SYSTEM32\COMMAND.COM 3 4 10 4" xfId="13199"/>
    <cellStyle name="=C:\WINNT35\SYSTEM32\COMMAND.COM 3 4 10 5" xfId="13200"/>
    <cellStyle name="=C:\WINNT35\SYSTEM32\COMMAND.COM 3 4 11" xfId="13201"/>
    <cellStyle name="=C:\WINNT35\SYSTEM32\COMMAND.COM 3 4 11 2" xfId="13202"/>
    <cellStyle name="=C:\WINNT35\SYSTEM32\COMMAND.COM 3 4 11 3" xfId="13203"/>
    <cellStyle name="=C:\WINNT35\SYSTEM32\COMMAND.COM 3 4 11 4" xfId="13204"/>
    <cellStyle name="=C:\WINNT35\SYSTEM32\COMMAND.COM 3 4 11 5" xfId="13205"/>
    <cellStyle name="=C:\WINNT35\SYSTEM32\COMMAND.COM 3 4 12" xfId="13206"/>
    <cellStyle name="=C:\WINNT35\SYSTEM32\COMMAND.COM 3 4 12 2" xfId="13207"/>
    <cellStyle name="=C:\WINNT35\SYSTEM32\COMMAND.COM 3 4 12 3" xfId="13208"/>
    <cellStyle name="=C:\WINNT35\SYSTEM32\COMMAND.COM 3 4 12 4" xfId="13209"/>
    <cellStyle name="=C:\WINNT35\SYSTEM32\COMMAND.COM 3 4 12 5" xfId="13210"/>
    <cellStyle name="=C:\WINNT35\SYSTEM32\COMMAND.COM 3 4 13" xfId="13211"/>
    <cellStyle name="=C:\WINNT35\SYSTEM32\COMMAND.COM 3 4 13 2" xfId="13212"/>
    <cellStyle name="=C:\WINNT35\SYSTEM32\COMMAND.COM 3 4 13 3" xfId="13213"/>
    <cellStyle name="=C:\WINNT35\SYSTEM32\COMMAND.COM 3 4 13 4" xfId="13214"/>
    <cellStyle name="=C:\WINNT35\SYSTEM32\COMMAND.COM 3 4 13 5" xfId="13215"/>
    <cellStyle name="=C:\WINNT35\SYSTEM32\COMMAND.COM 3 4 14" xfId="13216"/>
    <cellStyle name="=C:\WINNT35\SYSTEM32\COMMAND.COM 3 4 14 2" xfId="13217"/>
    <cellStyle name="=C:\WINNT35\SYSTEM32\COMMAND.COM 3 4 14 3" xfId="13218"/>
    <cellStyle name="=C:\WINNT35\SYSTEM32\COMMAND.COM 3 4 14 4" xfId="13219"/>
    <cellStyle name="=C:\WINNT35\SYSTEM32\COMMAND.COM 3 4 14 5" xfId="13220"/>
    <cellStyle name="=C:\WINNT35\SYSTEM32\COMMAND.COM 3 4 15" xfId="13221"/>
    <cellStyle name="=C:\WINNT35\SYSTEM32\COMMAND.COM 3 4 15 2" xfId="13222"/>
    <cellStyle name="=C:\WINNT35\SYSTEM32\COMMAND.COM 3 4 15 3" xfId="13223"/>
    <cellStyle name="=C:\WINNT35\SYSTEM32\COMMAND.COM 3 4 15 4" xfId="13224"/>
    <cellStyle name="=C:\WINNT35\SYSTEM32\COMMAND.COM 3 4 15 5" xfId="13225"/>
    <cellStyle name="=C:\WINNT35\SYSTEM32\COMMAND.COM 3 4 16" xfId="13226"/>
    <cellStyle name="=C:\WINNT35\SYSTEM32\COMMAND.COM 3 4 16 2" xfId="13227"/>
    <cellStyle name="=C:\WINNT35\SYSTEM32\COMMAND.COM 3 4 16 3" xfId="13228"/>
    <cellStyle name="=C:\WINNT35\SYSTEM32\COMMAND.COM 3 4 16 4" xfId="13229"/>
    <cellStyle name="=C:\WINNT35\SYSTEM32\COMMAND.COM 3 4 16 5" xfId="13230"/>
    <cellStyle name="=C:\WINNT35\SYSTEM32\COMMAND.COM 3 4 17" xfId="13231"/>
    <cellStyle name="=C:\WINNT35\SYSTEM32\COMMAND.COM 3 4 17 2" xfId="13232"/>
    <cellStyle name="=C:\WINNT35\SYSTEM32\COMMAND.COM 3 4 17 3" xfId="13233"/>
    <cellStyle name="=C:\WINNT35\SYSTEM32\COMMAND.COM 3 4 17 4" xfId="13234"/>
    <cellStyle name="=C:\WINNT35\SYSTEM32\COMMAND.COM 3 4 17 5" xfId="13235"/>
    <cellStyle name="=C:\WINNT35\SYSTEM32\COMMAND.COM 3 4 18" xfId="13236"/>
    <cellStyle name="=C:\WINNT35\SYSTEM32\COMMAND.COM 3 4 18 2" xfId="13237"/>
    <cellStyle name="=C:\WINNT35\SYSTEM32\COMMAND.COM 3 4 18 3" xfId="13238"/>
    <cellStyle name="=C:\WINNT35\SYSTEM32\COMMAND.COM 3 4 18 4" xfId="13239"/>
    <cellStyle name="=C:\WINNT35\SYSTEM32\COMMAND.COM 3 4 18 5" xfId="13240"/>
    <cellStyle name="=C:\WINNT35\SYSTEM32\COMMAND.COM 3 4 19" xfId="13241"/>
    <cellStyle name="=C:\WINNT35\SYSTEM32\COMMAND.COM 3 4 19 2" xfId="13242"/>
    <cellStyle name="=C:\WINNT35\SYSTEM32\COMMAND.COM 3 4 19 3" xfId="13243"/>
    <cellStyle name="=C:\WINNT35\SYSTEM32\COMMAND.COM 3 4 19 4" xfId="13244"/>
    <cellStyle name="=C:\WINNT35\SYSTEM32\COMMAND.COM 3 4 19 5" xfId="13245"/>
    <cellStyle name="=C:\WINNT35\SYSTEM32\COMMAND.COM 3 4 2" xfId="13246"/>
    <cellStyle name="=C:\WINNT35\SYSTEM32\COMMAND.COM 3 4 2 2" xfId="13247"/>
    <cellStyle name="=C:\WINNT35\SYSTEM32\COMMAND.COM 3 4 2 3" xfId="13248"/>
    <cellStyle name="=C:\WINNT35\SYSTEM32\COMMAND.COM 3 4 2 4" xfId="13249"/>
    <cellStyle name="=C:\WINNT35\SYSTEM32\COMMAND.COM 3 4 2 5" xfId="13250"/>
    <cellStyle name="=C:\WINNT35\SYSTEM32\COMMAND.COM 3 4 20" xfId="13251"/>
    <cellStyle name="=C:\WINNT35\SYSTEM32\COMMAND.COM 3 4 20 2" xfId="13252"/>
    <cellStyle name="=C:\WINNT35\SYSTEM32\COMMAND.COM 3 4 20 3" xfId="13253"/>
    <cellStyle name="=C:\WINNT35\SYSTEM32\COMMAND.COM 3 4 20 4" xfId="13254"/>
    <cellStyle name="=C:\WINNT35\SYSTEM32\COMMAND.COM 3 4 20 5" xfId="13255"/>
    <cellStyle name="=C:\WINNT35\SYSTEM32\COMMAND.COM 3 4 21" xfId="13256"/>
    <cellStyle name="=C:\WINNT35\SYSTEM32\COMMAND.COM 3 4 21 2" xfId="13257"/>
    <cellStyle name="=C:\WINNT35\SYSTEM32\COMMAND.COM 3 4 21 3" xfId="13258"/>
    <cellStyle name="=C:\WINNT35\SYSTEM32\COMMAND.COM 3 4 21 4" xfId="13259"/>
    <cellStyle name="=C:\WINNT35\SYSTEM32\COMMAND.COM 3 4 21 5" xfId="13260"/>
    <cellStyle name="=C:\WINNT35\SYSTEM32\COMMAND.COM 3 4 22" xfId="13261"/>
    <cellStyle name="=C:\WINNT35\SYSTEM32\COMMAND.COM 3 4 22 2" xfId="13262"/>
    <cellStyle name="=C:\WINNT35\SYSTEM32\COMMAND.COM 3 4 22 3" xfId="13263"/>
    <cellStyle name="=C:\WINNT35\SYSTEM32\COMMAND.COM 3 4 22 4" xfId="13264"/>
    <cellStyle name="=C:\WINNT35\SYSTEM32\COMMAND.COM 3 4 22 5" xfId="13265"/>
    <cellStyle name="=C:\WINNT35\SYSTEM32\COMMAND.COM 3 4 23" xfId="13266"/>
    <cellStyle name="=C:\WINNT35\SYSTEM32\COMMAND.COM 3 4 23 2" xfId="13267"/>
    <cellStyle name="=C:\WINNT35\SYSTEM32\COMMAND.COM 3 4 23 3" xfId="13268"/>
    <cellStyle name="=C:\WINNT35\SYSTEM32\COMMAND.COM 3 4 23 4" xfId="13269"/>
    <cellStyle name="=C:\WINNT35\SYSTEM32\COMMAND.COM 3 4 23 5" xfId="13270"/>
    <cellStyle name="=C:\WINNT35\SYSTEM32\COMMAND.COM 3 4 24" xfId="13271"/>
    <cellStyle name="=C:\WINNT35\SYSTEM32\COMMAND.COM 3 4 24 2" xfId="13272"/>
    <cellStyle name="=C:\WINNT35\SYSTEM32\COMMAND.COM 3 4 24 3" xfId="13273"/>
    <cellStyle name="=C:\WINNT35\SYSTEM32\COMMAND.COM 3 4 24 4" xfId="13274"/>
    <cellStyle name="=C:\WINNT35\SYSTEM32\COMMAND.COM 3 4 24 5" xfId="13275"/>
    <cellStyle name="=C:\WINNT35\SYSTEM32\COMMAND.COM 3 4 25" xfId="13276"/>
    <cellStyle name="=C:\WINNT35\SYSTEM32\COMMAND.COM 3 4 25 2" xfId="13277"/>
    <cellStyle name="=C:\WINNT35\SYSTEM32\COMMAND.COM 3 4 25 3" xfId="13278"/>
    <cellStyle name="=C:\WINNT35\SYSTEM32\COMMAND.COM 3 4 25 4" xfId="13279"/>
    <cellStyle name="=C:\WINNT35\SYSTEM32\COMMAND.COM 3 4 25 5" xfId="13280"/>
    <cellStyle name="=C:\WINNT35\SYSTEM32\COMMAND.COM 3 4 26" xfId="13281"/>
    <cellStyle name="=C:\WINNT35\SYSTEM32\COMMAND.COM 3 4 26 2" xfId="13282"/>
    <cellStyle name="=C:\WINNT35\SYSTEM32\COMMAND.COM 3 4 26 3" xfId="13283"/>
    <cellStyle name="=C:\WINNT35\SYSTEM32\COMMAND.COM 3 4 26 4" xfId="13284"/>
    <cellStyle name="=C:\WINNT35\SYSTEM32\COMMAND.COM 3 4 26 5" xfId="13285"/>
    <cellStyle name="=C:\WINNT35\SYSTEM32\COMMAND.COM 3 4 27" xfId="13286"/>
    <cellStyle name="=C:\WINNT35\SYSTEM32\COMMAND.COM 3 4 27 2" xfId="13287"/>
    <cellStyle name="=C:\WINNT35\SYSTEM32\COMMAND.COM 3 4 27 3" xfId="13288"/>
    <cellStyle name="=C:\WINNT35\SYSTEM32\COMMAND.COM 3 4 27 4" xfId="13289"/>
    <cellStyle name="=C:\WINNT35\SYSTEM32\COMMAND.COM 3 4 27 5" xfId="13290"/>
    <cellStyle name="=C:\WINNT35\SYSTEM32\COMMAND.COM 3 4 28" xfId="13291"/>
    <cellStyle name="=C:\WINNT35\SYSTEM32\COMMAND.COM 3 4 28 2" xfId="13292"/>
    <cellStyle name="=C:\WINNT35\SYSTEM32\COMMAND.COM 3 4 28 3" xfId="13293"/>
    <cellStyle name="=C:\WINNT35\SYSTEM32\COMMAND.COM 3 4 28 4" xfId="13294"/>
    <cellStyle name="=C:\WINNT35\SYSTEM32\COMMAND.COM 3 4 28 5" xfId="13295"/>
    <cellStyle name="=C:\WINNT35\SYSTEM32\COMMAND.COM 3 4 29" xfId="13296"/>
    <cellStyle name="=C:\WINNT35\SYSTEM32\COMMAND.COM 3 4 29 2" xfId="13297"/>
    <cellStyle name="=C:\WINNT35\SYSTEM32\COMMAND.COM 3 4 29 3" xfId="13298"/>
    <cellStyle name="=C:\WINNT35\SYSTEM32\COMMAND.COM 3 4 29 4" xfId="13299"/>
    <cellStyle name="=C:\WINNT35\SYSTEM32\COMMAND.COM 3 4 29 5" xfId="13300"/>
    <cellStyle name="=C:\WINNT35\SYSTEM32\COMMAND.COM 3 4 3" xfId="13301"/>
    <cellStyle name="=C:\WINNT35\SYSTEM32\COMMAND.COM 3 4 3 2" xfId="13302"/>
    <cellStyle name="=C:\WINNT35\SYSTEM32\COMMAND.COM 3 4 3 3" xfId="13303"/>
    <cellStyle name="=C:\WINNT35\SYSTEM32\COMMAND.COM 3 4 3 4" xfId="13304"/>
    <cellStyle name="=C:\WINNT35\SYSTEM32\COMMAND.COM 3 4 3 5" xfId="13305"/>
    <cellStyle name="=C:\WINNT35\SYSTEM32\COMMAND.COM 3 4 30" xfId="13306"/>
    <cellStyle name="=C:\WINNT35\SYSTEM32\COMMAND.COM 3 4 30 2" xfId="13307"/>
    <cellStyle name="=C:\WINNT35\SYSTEM32\COMMAND.COM 3 4 30 3" xfId="13308"/>
    <cellStyle name="=C:\WINNT35\SYSTEM32\COMMAND.COM 3 4 30 4" xfId="13309"/>
    <cellStyle name="=C:\WINNT35\SYSTEM32\COMMAND.COM 3 4 30 5" xfId="13310"/>
    <cellStyle name="=C:\WINNT35\SYSTEM32\COMMAND.COM 3 4 31" xfId="13311"/>
    <cellStyle name="=C:\WINNT35\SYSTEM32\COMMAND.COM 3 4 31 2" xfId="13312"/>
    <cellStyle name="=C:\WINNT35\SYSTEM32\COMMAND.COM 3 4 31 3" xfId="13313"/>
    <cellStyle name="=C:\WINNT35\SYSTEM32\COMMAND.COM 3 4 31 4" xfId="13314"/>
    <cellStyle name="=C:\WINNT35\SYSTEM32\COMMAND.COM 3 4 31 5" xfId="13315"/>
    <cellStyle name="=C:\WINNT35\SYSTEM32\COMMAND.COM 3 4 32" xfId="13316"/>
    <cellStyle name="=C:\WINNT35\SYSTEM32\COMMAND.COM 3 4 32 2" xfId="13317"/>
    <cellStyle name="=C:\WINNT35\SYSTEM32\COMMAND.COM 3 4 32 3" xfId="13318"/>
    <cellStyle name="=C:\WINNT35\SYSTEM32\COMMAND.COM 3 4 32 4" xfId="13319"/>
    <cellStyle name="=C:\WINNT35\SYSTEM32\COMMAND.COM 3 4 32 5" xfId="13320"/>
    <cellStyle name="=C:\WINNT35\SYSTEM32\COMMAND.COM 3 4 33" xfId="13321"/>
    <cellStyle name="=C:\WINNT35\SYSTEM32\COMMAND.COM 3 4 33 2" xfId="13322"/>
    <cellStyle name="=C:\WINNT35\SYSTEM32\COMMAND.COM 3 4 33 3" xfId="13323"/>
    <cellStyle name="=C:\WINNT35\SYSTEM32\COMMAND.COM 3 4 33 4" xfId="13324"/>
    <cellStyle name="=C:\WINNT35\SYSTEM32\COMMAND.COM 3 4 33 5" xfId="13325"/>
    <cellStyle name="=C:\WINNT35\SYSTEM32\COMMAND.COM 3 4 34" xfId="13326"/>
    <cellStyle name="=C:\WINNT35\SYSTEM32\COMMAND.COM 3 4 34 2" xfId="13327"/>
    <cellStyle name="=C:\WINNT35\SYSTEM32\COMMAND.COM 3 4 34 3" xfId="13328"/>
    <cellStyle name="=C:\WINNT35\SYSTEM32\COMMAND.COM 3 4 34 4" xfId="13329"/>
    <cellStyle name="=C:\WINNT35\SYSTEM32\COMMAND.COM 3 4 34 5" xfId="13330"/>
    <cellStyle name="=C:\WINNT35\SYSTEM32\COMMAND.COM 3 4 35" xfId="13331"/>
    <cellStyle name="=C:\WINNT35\SYSTEM32\COMMAND.COM 3 4 35 2" xfId="13332"/>
    <cellStyle name="=C:\WINNT35\SYSTEM32\COMMAND.COM 3 4 35 3" xfId="13333"/>
    <cellStyle name="=C:\WINNT35\SYSTEM32\COMMAND.COM 3 4 35 4" xfId="13334"/>
    <cellStyle name="=C:\WINNT35\SYSTEM32\COMMAND.COM 3 4 35 5" xfId="13335"/>
    <cellStyle name="=C:\WINNT35\SYSTEM32\COMMAND.COM 3 4 36" xfId="13336"/>
    <cellStyle name="=C:\WINNT35\SYSTEM32\COMMAND.COM 3 4 36 2" xfId="13337"/>
    <cellStyle name="=C:\WINNT35\SYSTEM32\COMMAND.COM 3 4 36 3" xfId="13338"/>
    <cellStyle name="=C:\WINNT35\SYSTEM32\COMMAND.COM 3 4 36 4" xfId="13339"/>
    <cellStyle name="=C:\WINNT35\SYSTEM32\COMMAND.COM 3 4 36 5" xfId="13340"/>
    <cellStyle name="=C:\WINNT35\SYSTEM32\COMMAND.COM 3 4 37" xfId="13341"/>
    <cellStyle name="=C:\WINNT35\SYSTEM32\COMMAND.COM 3 4 37 2" xfId="13342"/>
    <cellStyle name="=C:\WINNT35\SYSTEM32\COMMAND.COM 3 4 37 3" xfId="13343"/>
    <cellStyle name="=C:\WINNT35\SYSTEM32\COMMAND.COM 3 4 37 4" xfId="13344"/>
    <cellStyle name="=C:\WINNT35\SYSTEM32\COMMAND.COM 3 4 37 5" xfId="13345"/>
    <cellStyle name="=C:\WINNT35\SYSTEM32\COMMAND.COM 3 4 38" xfId="13346"/>
    <cellStyle name="=C:\WINNT35\SYSTEM32\COMMAND.COM 3 4 38 2" xfId="13347"/>
    <cellStyle name="=C:\WINNT35\SYSTEM32\COMMAND.COM 3 4 38 3" xfId="13348"/>
    <cellStyle name="=C:\WINNT35\SYSTEM32\COMMAND.COM 3 4 38 4" xfId="13349"/>
    <cellStyle name="=C:\WINNT35\SYSTEM32\COMMAND.COM 3 4 38 5" xfId="13350"/>
    <cellStyle name="=C:\WINNT35\SYSTEM32\COMMAND.COM 3 4 39" xfId="13351"/>
    <cellStyle name="=C:\WINNT35\SYSTEM32\COMMAND.COM 3 4 39 2" xfId="13352"/>
    <cellStyle name="=C:\WINNT35\SYSTEM32\COMMAND.COM 3 4 39 3" xfId="13353"/>
    <cellStyle name="=C:\WINNT35\SYSTEM32\COMMAND.COM 3 4 39 4" xfId="13354"/>
    <cellStyle name="=C:\WINNT35\SYSTEM32\COMMAND.COM 3 4 39 5" xfId="13355"/>
    <cellStyle name="=C:\WINNT35\SYSTEM32\COMMAND.COM 3 4 4" xfId="13356"/>
    <cellStyle name="=C:\WINNT35\SYSTEM32\COMMAND.COM 3 4 4 2" xfId="13357"/>
    <cellStyle name="=C:\WINNT35\SYSTEM32\COMMAND.COM 3 4 4 3" xfId="13358"/>
    <cellStyle name="=C:\WINNT35\SYSTEM32\COMMAND.COM 3 4 4 4" xfId="13359"/>
    <cellStyle name="=C:\WINNT35\SYSTEM32\COMMAND.COM 3 4 4 5" xfId="13360"/>
    <cellStyle name="=C:\WINNT35\SYSTEM32\COMMAND.COM 3 4 40" xfId="13361"/>
    <cellStyle name="=C:\WINNT35\SYSTEM32\COMMAND.COM 3 4 40 2" xfId="13362"/>
    <cellStyle name="=C:\WINNT35\SYSTEM32\COMMAND.COM 3 4 40 3" xfId="13363"/>
    <cellStyle name="=C:\WINNT35\SYSTEM32\COMMAND.COM 3 4 40 4" xfId="13364"/>
    <cellStyle name="=C:\WINNT35\SYSTEM32\COMMAND.COM 3 4 40 5" xfId="13365"/>
    <cellStyle name="=C:\WINNT35\SYSTEM32\COMMAND.COM 3 4 41" xfId="13366"/>
    <cellStyle name="=C:\WINNT35\SYSTEM32\COMMAND.COM 3 4 41 2" xfId="13367"/>
    <cellStyle name="=C:\WINNT35\SYSTEM32\COMMAND.COM 3 4 41 3" xfId="13368"/>
    <cellStyle name="=C:\WINNT35\SYSTEM32\COMMAND.COM 3 4 41 4" xfId="13369"/>
    <cellStyle name="=C:\WINNT35\SYSTEM32\COMMAND.COM 3 4 41 5" xfId="13370"/>
    <cellStyle name="=C:\WINNT35\SYSTEM32\COMMAND.COM 3 4 42" xfId="13371"/>
    <cellStyle name="=C:\WINNT35\SYSTEM32\COMMAND.COM 3 4 42 2" xfId="13372"/>
    <cellStyle name="=C:\WINNT35\SYSTEM32\COMMAND.COM 3 4 42 3" xfId="13373"/>
    <cellStyle name="=C:\WINNT35\SYSTEM32\COMMAND.COM 3 4 42 4" xfId="13374"/>
    <cellStyle name="=C:\WINNT35\SYSTEM32\COMMAND.COM 3 4 42 5" xfId="13375"/>
    <cellStyle name="=C:\WINNT35\SYSTEM32\COMMAND.COM 3 4 43" xfId="13376"/>
    <cellStyle name="=C:\WINNT35\SYSTEM32\COMMAND.COM 3 4 43 2" xfId="13377"/>
    <cellStyle name="=C:\WINNT35\SYSTEM32\COMMAND.COM 3 4 43 3" xfId="13378"/>
    <cellStyle name="=C:\WINNT35\SYSTEM32\COMMAND.COM 3 4 43 4" xfId="13379"/>
    <cellStyle name="=C:\WINNT35\SYSTEM32\COMMAND.COM 3 4 43 5" xfId="13380"/>
    <cellStyle name="=C:\WINNT35\SYSTEM32\COMMAND.COM 3 4 44" xfId="13381"/>
    <cellStyle name="=C:\WINNT35\SYSTEM32\COMMAND.COM 3 4 44 2" xfId="13382"/>
    <cellStyle name="=C:\WINNT35\SYSTEM32\COMMAND.COM 3 4 44 3" xfId="13383"/>
    <cellStyle name="=C:\WINNT35\SYSTEM32\COMMAND.COM 3 4 44 4" xfId="13384"/>
    <cellStyle name="=C:\WINNT35\SYSTEM32\COMMAND.COM 3 4 44 5" xfId="13385"/>
    <cellStyle name="=C:\WINNT35\SYSTEM32\COMMAND.COM 3 4 45" xfId="13386"/>
    <cellStyle name="=C:\WINNT35\SYSTEM32\COMMAND.COM 3 4 45 2" xfId="13387"/>
    <cellStyle name="=C:\WINNT35\SYSTEM32\COMMAND.COM 3 4 45 3" xfId="13388"/>
    <cellStyle name="=C:\WINNT35\SYSTEM32\COMMAND.COM 3 4 45 4" xfId="13389"/>
    <cellStyle name="=C:\WINNT35\SYSTEM32\COMMAND.COM 3 4 45 5" xfId="13390"/>
    <cellStyle name="=C:\WINNT35\SYSTEM32\COMMAND.COM 3 4 46" xfId="13391"/>
    <cellStyle name="=C:\WINNT35\SYSTEM32\COMMAND.COM 3 4 46 2" xfId="13392"/>
    <cellStyle name="=C:\WINNT35\SYSTEM32\COMMAND.COM 3 4 46 3" xfId="13393"/>
    <cellStyle name="=C:\WINNT35\SYSTEM32\COMMAND.COM 3 4 46 4" xfId="13394"/>
    <cellStyle name="=C:\WINNT35\SYSTEM32\COMMAND.COM 3 4 46 5" xfId="13395"/>
    <cellStyle name="=C:\WINNT35\SYSTEM32\COMMAND.COM 3 4 47" xfId="13396"/>
    <cellStyle name="=C:\WINNT35\SYSTEM32\COMMAND.COM 3 4 47 2" xfId="13397"/>
    <cellStyle name="=C:\WINNT35\SYSTEM32\COMMAND.COM 3 4 47 3" xfId="13398"/>
    <cellStyle name="=C:\WINNT35\SYSTEM32\COMMAND.COM 3 4 47 4" xfId="13399"/>
    <cellStyle name="=C:\WINNT35\SYSTEM32\COMMAND.COM 3 4 47 5" xfId="13400"/>
    <cellStyle name="=C:\WINNT35\SYSTEM32\COMMAND.COM 3 4 48" xfId="13401"/>
    <cellStyle name="=C:\WINNT35\SYSTEM32\COMMAND.COM 3 4 48 2" xfId="13402"/>
    <cellStyle name="=C:\WINNT35\SYSTEM32\COMMAND.COM 3 4 48 3" xfId="13403"/>
    <cellStyle name="=C:\WINNT35\SYSTEM32\COMMAND.COM 3 4 48 4" xfId="13404"/>
    <cellStyle name="=C:\WINNT35\SYSTEM32\COMMAND.COM 3 4 48 5" xfId="13405"/>
    <cellStyle name="=C:\WINNT35\SYSTEM32\COMMAND.COM 3 4 49" xfId="13406"/>
    <cellStyle name="=C:\WINNT35\SYSTEM32\COMMAND.COM 3 4 49 2" xfId="13407"/>
    <cellStyle name="=C:\WINNT35\SYSTEM32\COMMAND.COM 3 4 49 3" xfId="13408"/>
    <cellStyle name="=C:\WINNT35\SYSTEM32\COMMAND.COM 3 4 49 4" xfId="13409"/>
    <cellStyle name="=C:\WINNT35\SYSTEM32\COMMAND.COM 3 4 49 5" xfId="13410"/>
    <cellStyle name="=C:\WINNT35\SYSTEM32\COMMAND.COM 3 4 5" xfId="13411"/>
    <cellStyle name="=C:\WINNT35\SYSTEM32\COMMAND.COM 3 4 5 2" xfId="13412"/>
    <cellStyle name="=C:\WINNT35\SYSTEM32\COMMAND.COM 3 4 5 3" xfId="13413"/>
    <cellStyle name="=C:\WINNT35\SYSTEM32\COMMAND.COM 3 4 5 4" xfId="13414"/>
    <cellStyle name="=C:\WINNT35\SYSTEM32\COMMAND.COM 3 4 5 5" xfId="13415"/>
    <cellStyle name="=C:\WINNT35\SYSTEM32\COMMAND.COM 3 4 50" xfId="13416"/>
    <cellStyle name="=C:\WINNT35\SYSTEM32\COMMAND.COM 3 4 50 2" xfId="13417"/>
    <cellStyle name="=C:\WINNT35\SYSTEM32\COMMAND.COM 3 4 50 3" xfId="13418"/>
    <cellStyle name="=C:\WINNT35\SYSTEM32\COMMAND.COM 3 4 50 4" xfId="13419"/>
    <cellStyle name="=C:\WINNT35\SYSTEM32\COMMAND.COM 3 4 50 5" xfId="13420"/>
    <cellStyle name="=C:\WINNT35\SYSTEM32\COMMAND.COM 3 4 51" xfId="13421"/>
    <cellStyle name="=C:\WINNT35\SYSTEM32\COMMAND.COM 3 4 51 2" xfId="13422"/>
    <cellStyle name="=C:\WINNT35\SYSTEM32\COMMAND.COM 3 4 51 3" xfId="13423"/>
    <cellStyle name="=C:\WINNT35\SYSTEM32\COMMAND.COM 3 4 51 4" xfId="13424"/>
    <cellStyle name="=C:\WINNT35\SYSTEM32\COMMAND.COM 3 4 51 5" xfId="13425"/>
    <cellStyle name="=C:\WINNT35\SYSTEM32\COMMAND.COM 3 4 52" xfId="13426"/>
    <cellStyle name="=C:\WINNT35\SYSTEM32\COMMAND.COM 3 4 52 2" xfId="13427"/>
    <cellStyle name="=C:\WINNT35\SYSTEM32\COMMAND.COM 3 4 52 3" xfId="13428"/>
    <cellStyle name="=C:\WINNT35\SYSTEM32\COMMAND.COM 3 4 52 4" xfId="13429"/>
    <cellStyle name="=C:\WINNT35\SYSTEM32\COMMAND.COM 3 4 52 5" xfId="13430"/>
    <cellStyle name="=C:\WINNT35\SYSTEM32\COMMAND.COM 3 4 53" xfId="13431"/>
    <cellStyle name="=C:\WINNT35\SYSTEM32\COMMAND.COM 3 4 53 2" xfId="13432"/>
    <cellStyle name="=C:\WINNT35\SYSTEM32\COMMAND.COM 3 4 53 3" xfId="13433"/>
    <cellStyle name="=C:\WINNT35\SYSTEM32\COMMAND.COM 3 4 53 4" xfId="13434"/>
    <cellStyle name="=C:\WINNT35\SYSTEM32\COMMAND.COM 3 4 53 5" xfId="13435"/>
    <cellStyle name="=C:\WINNT35\SYSTEM32\COMMAND.COM 3 4 54" xfId="13436"/>
    <cellStyle name="=C:\WINNT35\SYSTEM32\COMMAND.COM 3 4 55" xfId="13437"/>
    <cellStyle name="=C:\WINNT35\SYSTEM32\COMMAND.COM 3 4 56" xfId="13438"/>
    <cellStyle name="=C:\WINNT35\SYSTEM32\COMMAND.COM 3 4 57" xfId="13439"/>
    <cellStyle name="=C:\WINNT35\SYSTEM32\COMMAND.COM 3 4 58" xfId="13440"/>
    <cellStyle name="=C:\WINNT35\SYSTEM32\COMMAND.COM 3 4 6" xfId="13441"/>
    <cellStyle name="=C:\WINNT35\SYSTEM32\COMMAND.COM 3 4 6 2" xfId="13442"/>
    <cellStyle name="=C:\WINNT35\SYSTEM32\COMMAND.COM 3 4 6 3" xfId="13443"/>
    <cellStyle name="=C:\WINNT35\SYSTEM32\COMMAND.COM 3 4 6 4" xfId="13444"/>
    <cellStyle name="=C:\WINNT35\SYSTEM32\COMMAND.COM 3 4 6 5" xfId="13445"/>
    <cellStyle name="=C:\WINNT35\SYSTEM32\COMMAND.COM 3 4 7" xfId="13446"/>
    <cellStyle name="=C:\WINNT35\SYSTEM32\COMMAND.COM 3 4 7 2" xfId="13447"/>
    <cellStyle name="=C:\WINNT35\SYSTEM32\COMMAND.COM 3 4 7 3" xfId="13448"/>
    <cellStyle name="=C:\WINNT35\SYSTEM32\COMMAND.COM 3 4 7 4" xfId="13449"/>
    <cellStyle name="=C:\WINNT35\SYSTEM32\COMMAND.COM 3 4 7 5" xfId="13450"/>
    <cellStyle name="=C:\WINNT35\SYSTEM32\COMMAND.COM 3 4 8" xfId="13451"/>
    <cellStyle name="=C:\WINNT35\SYSTEM32\COMMAND.COM 3 4 8 2" xfId="13452"/>
    <cellStyle name="=C:\WINNT35\SYSTEM32\COMMAND.COM 3 4 8 3" xfId="13453"/>
    <cellStyle name="=C:\WINNT35\SYSTEM32\COMMAND.COM 3 4 8 4" xfId="13454"/>
    <cellStyle name="=C:\WINNT35\SYSTEM32\COMMAND.COM 3 4 8 5" xfId="13455"/>
    <cellStyle name="=C:\WINNT35\SYSTEM32\COMMAND.COM 3 4 9" xfId="13456"/>
    <cellStyle name="=C:\WINNT35\SYSTEM32\COMMAND.COM 3 4 9 2" xfId="13457"/>
    <cellStyle name="=C:\WINNT35\SYSTEM32\COMMAND.COM 3 4 9 3" xfId="13458"/>
    <cellStyle name="=C:\WINNT35\SYSTEM32\COMMAND.COM 3 4 9 4" xfId="13459"/>
    <cellStyle name="=C:\WINNT35\SYSTEM32\COMMAND.COM 3 4 9 5" xfId="13460"/>
    <cellStyle name="=C:\WINNT35\SYSTEM32\COMMAND.COM 3 40" xfId="13461"/>
    <cellStyle name="=C:\WINNT35\SYSTEM32\COMMAND.COM 3 40 2" xfId="13462"/>
    <cellStyle name="=C:\WINNT35\SYSTEM32\COMMAND.COM 3 40 3" xfId="13463"/>
    <cellStyle name="=C:\WINNT35\SYSTEM32\COMMAND.COM 3 40 4" xfId="13464"/>
    <cellStyle name="=C:\WINNT35\SYSTEM32\COMMAND.COM 3 40 5" xfId="13465"/>
    <cellStyle name="=C:\WINNT35\SYSTEM32\COMMAND.COM 3 41" xfId="13466"/>
    <cellStyle name="=C:\WINNT35\SYSTEM32\COMMAND.COM 3 41 2" xfId="13467"/>
    <cellStyle name="=C:\WINNT35\SYSTEM32\COMMAND.COM 3 41 3" xfId="13468"/>
    <cellStyle name="=C:\WINNT35\SYSTEM32\COMMAND.COM 3 41 4" xfId="13469"/>
    <cellStyle name="=C:\WINNT35\SYSTEM32\COMMAND.COM 3 41 5" xfId="13470"/>
    <cellStyle name="=C:\WINNT35\SYSTEM32\COMMAND.COM 3 42" xfId="13471"/>
    <cellStyle name="=C:\WINNT35\SYSTEM32\COMMAND.COM 3 42 2" xfId="13472"/>
    <cellStyle name="=C:\WINNT35\SYSTEM32\COMMAND.COM 3 42 3" xfId="13473"/>
    <cellStyle name="=C:\WINNT35\SYSTEM32\COMMAND.COM 3 42 4" xfId="13474"/>
    <cellStyle name="=C:\WINNT35\SYSTEM32\COMMAND.COM 3 42 5" xfId="13475"/>
    <cellStyle name="=C:\WINNT35\SYSTEM32\COMMAND.COM 3 43" xfId="13476"/>
    <cellStyle name="=C:\WINNT35\SYSTEM32\COMMAND.COM 3 43 2" xfId="13477"/>
    <cellStyle name="=C:\WINNT35\SYSTEM32\COMMAND.COM 3 43 3" xfId="13478"/>
    <cellStyle name="=C:\WINNT35\SYSTEM32\COMMAND.COM 3 43 4" xfId="13479"/>
    <cellStyle name="=C:\WINNT35\SYSTEM32\COMMAND.COM 3 43 5" xfId="13480"/>
    <cellStyle name="=C:\WINNT35\SYSTEM32\COMMAND.COM 3 44" xfId="13481"/>
    <cellStyle name="=C:\WINNT35\SYSTEM32\COMMAND.COM 3 44 2" xfId="13482"/>
    <cellStyle name="=C:\WINNT35\SYSTEM32\COMMAND.COM 3 44 3" xfId="13483"/>
    <cellStyle name="=C:\WINNT35\SYSTEM32\COMMAND.COM 3 44 4" xfId="13484"/>
    <cellStyle name="=C:\WINNT35\SYSTEM32\COMMAND.COM 3 44 5" xfId="13485"/>
    <cellStyle name="=C:\WINNT35\SYSTEM32\COMMAND.COM 3 45" xfId="13486"/>
    <cellStyle name="=C:\WINNT35\SYSTEM32\COMMAND.COM 3 45 2" xfId="13487"/>
    <cellStyle name="=C:\WINNT35\SYSTEM32\COMMAND.COM 3 45 3" xfId="13488"/>
    <cellStyle name="=C:\WINNT35\SYSTEM32\COMMAND.COM 3 45 4" xfId="13489"/>
    <cellStyle name="=C:\WINNT35\SYSTEM32\COMMAND.COM 3 45 5" xfId="13490"/>
    <cellStyle name="=C:\WINNT35\SYSTEM32\COMMAND.COM 3 46" xfId="13491"/>
    <cellStyle name="=C:\WINNT35\SYSTEM32\COMMAND.COM 3 46 2" xfId="13492"/>
    <cellStyle name="=C:\WINNT35\SYSTEM32\COMMAND.COM 3 46 3" xfId="13493"/>
    <cellStyle name="=C:\WINNT35\SYSTEM32\COMMAND.COM 3 46 4" xfId="13494"/>
    <cellStyle name="=C:\WINNT35\SYSTEM32\COMMAND.COM 3 46 5" xfId="13495"/>
    <cellStyle name="=C:\WINNT35\SYSTEM32\COMMAND.COM 3 47" xfId="13496"/>
    <cellStyle name="=C:\WINNT35\SYSTEM32\COMMAND.COM 3 47 2" xfId="13497"/>
    <cellStyle name="=C:\WINNT35\SYSTEM32\COMMAND.COM 3 47 3" xfId="13498"/>
    <cellStyle name="=C:\WINNT35\SYSTEM32\COMMAND.COM 3 47 4" xfId="13499"/>
    <cellStyle name="=C:\WINNT35\SYSTEM32\COMMAND.COM 3 47 5" xfId="13500"/>
    <cellStyle name="=C:\WINNT35\SYSTEM32\COMMAND.COM 3 48" xfId="13501"/>
    <cellStyle name="=C:\WINNT35\SYSTEM32\COMMAND.COM 3 48 2" xfId="13502"/>
    <cellStyle name="=C:\WINNT35\SYSTEM32\COMMAND.COM 3 48 3" xfId="13503"/>
    <cellStyle name="=C:\WINNT35\SYSTEM32\COMMAND.COM 3 48 4" xfId="13504"/>
    <cellStyle name="=C:\WINNT35\SYSTEM32\COMMAND.COM 3 48 5" xfId="13505"/>
    <cellStyle name="=C:\WINNT35\SYSTEM32\COMMAND.COM 3 49" xfId="13506"/>
    <cellStyle name="=C:\WINNT35\SYSTEM32\COMMAND.COM 3 49 2" xfId="13507"/>
    <cellStyle name="=C:\WINNT35\SYSTEM32\COMMAND.COM 3 49 3" xfId="13508"/>
    <cellStyle name="=C:\WINNT35\SYSTEM32\COMMAND.COM 3 49 4" xfId="13509"/>
    <cellStyle name="=C:\WINNT35\SYSTEM32\COMMAND.COM 3 49 5" xfId="13510"/>
    <cellStyle name="=C:\WINNT35\SYSTEM32\COMMAND.COM 3 5" xfId="13511"/>
    <cellStyle name="=C:\WINNT35\SYSTEM32\COMMAND.COM 3 5 10" xfId="13512"/>
    <cellStyle name="=C:\WINNT35\SYSTEM32\COMMAND.COM 3 5 10 2" xfId="13513"/>
    <cellStyle name="=C:\WINNT35\SYSTEM32\COMMAND.COM 3 5 10 3" xfId="13514"/>
    <cellStyle name="=C:\WINNT35\SYSTEM32\COMMAND.COM 3 5 10 4" xfId="13515"/>
    <cellStyle name="=C:\WINNT35\SYSTEM32\COMMAND.COM 3 5 10 5" xfId="13516"/>
    <cellStyle name="=C:\WINNT35\SYSTEM32\COMMAND.COM 3 5 11" xfId="13517"/>
    <cellStyle name="=C:\WINNT35\SYSTEM32\COMMAND.COM 3 5 11 2" xfId="13518"/>
    <cellStyle name="=C:\WINNT35\SYSTEM32\COMMAND.COM 3 5 11 3" xfId="13519"/>
    <cellStyle name="=C:\WINNT35\SYSTEM32\COMMAND.COM 3 5 11 4" xfId="13520"/>
    <cellStyle name="=C:\WINNT35\SYSTEM32\COMMAND.COM 3 5 11 5" xfId="13521"/>
    <cellStyle name="=C:\WINNT35\SYSTEM32\COMMAND.COM 3 5 12" xfId="13522"/>
    <cellStyle name="=C:\WINNT35\SYSTEM32\COMMAND.COM 3 5 12 2" xfId="13523"/>
    <cellStyle name="=C:\WINNT35\SYSTEM32\COMMAND.COM 3 5 12 3" xfId="13524"/>
    <cellStyle name="=C:\WINNT35\SYSTEM32\COMMAND.COM 3 5 12 4" xfId="13525"/>
    <cellStyle name="=C:\WINNT35\SYSTEM32\COMMAND.COM 3 5 12 5" xfId="13526"/>
    <cellStyle name="=C:\WINNT35\SYSTEM32\COMMAND.COM 3 5 13" xfId="13527"/>
    <cellStyle name="=C:\WINNT35\SYSTEM32\COMMAND.COM 3 5 13 2" xfId="13528"/>
    <cellStyle name="=C:\WINNT35\SYSTEM32\COMMAND.COM 3 5 13 3" xfId="13529"/>
    <cellStyle name="=C:\WINNT35\SYSTEM32\COMMAND.COM 3 5 13 4" xfId="13530"/>
    <cellStyle name="=C:\WINNT35\SYSTEM32\COMMAND.COM 3 5 13 5" xfId="13531"/>
    <cellStyle name="=C:\WINNT35\SYSTEM32\COMMAND.COM 3 5 14" xfId="13532"/>
    <cellStyle name="=C:\WINNT35\SYSTEM32\COMMAND.COM 3 5 14 2" xfId="13533"/>
    <cellStyle name="=C:\WINNT35\SYSTEM32\COMMAND.COM 3 5 14 3" xfId="13534"/>
    <cellStyle name="=C:\WINNT35\SYSTEM32\COMMAND.COM 3 5 14 4" xfId="13535"/>
    <cellStyle name="=C:\WINNT35\SYSTEM32\COMMAND.COM 3 5 14 5" xfId="13536"/>
    <cellStyle name="=C:\WINNT35\SYSTEM32\COMMAND.COM 3 5 15" xfId="13537"/>
    <cellStyle name="=C:\WINNT35\SYSTEM32\COMMAND.COM 3 5 15 2" xfId="13538"/>
    <cellStyle name="=C:\WINNT35\SYSTEM32\COMMAND.COM 3 5 15 3" xfId="13539"/>
    <cellStyle name="=C:\WINNT35\SYSTEM32\COMMAND.COM 3 5 15 4" xfId="13540"/>
    <cellStyle name="=C:\WINNT35\SYSTEM32\COMMAND.COM 3 5 15 5" xfId="13541"/>
    <cellStyle name="=C:\WINNT35\SYSTEM32\COMMAND.COM 3 5 16" xfId="13542"/>
    <cellStyle name="=C:\WINNT35\SYSTEM32\COMMAND.COM 3 5 16 2" xfId="13543"/>
    <cellStyle name="=C:\WINNT35\SYSTEM32\COMMAND.COM 3 5 16 3" xfId="13544"/>
    <cellStyle name="=C:\WINNT35\SYSTEM32\COMMAND.COM 3 5 16 4" xfId="13545"/>
    <cellStyle name="=C:\WINNT35\SYSTEM32\COMMAND.COM 3 5 16 5" xfId="13546"/>
    <cellStyle name="=C:\WINNT35\SYSTEM32\COMMAND.COM 3 5 17" xfId="13547"/>
    <cellStyle name="=C:\WINNT35\SYSTEM32\COMMAND.COM 3 5 17 2" xfId="13548"/>
    <cellStyle name="=C:\WINNT35\SYSTEM32\COMMAND.COM 3 5 17 3" xfId="13549"/>
    <cellStyle name="=C:\WINNT35\SYSTEM32\COMMAND.COM 3 5 17 4" xfId="13550"/>
    <cellStyle name="=C:\WINNT35\SYSTEM32\COMMAND.COM 3 5 17 5" xfId="13551"/>
    <cellStyle name="=C:\WINNT35\SYSTEM32\COMMAND.COM 3 5 18" xfId="13552"/>
    <cellStyle name="=C:\WINNT35\SYSTEM32\COMMAND.COM 3 5 18 2" xfId="13553"/>
    <cellStyle name="=C:\WINNT35\SYSTEM32\COMMAND.COM 3 5 18 3" xfId="13554"/>
    <cellStyle name="=C:\WINNT35\SYSTEM32\COMMAND.COM 3 5 18 4" xfId="13555"/>
    <cellStyle name="=C:\WINNT35\SYSTEM32\COMMAND.COM 3 5 18 5" xfId="13556"/>
    <cellStyle name="=C:\WINNT35\SYSTEM32\COMMAND.COM 3 5 19" xfId="13557"/>
    <cellStyle name="=C:\WINNT35\SYSTEM32\COMMAND.COM 3 5 19 2" xfId="13558"/>
    <cellStyle name="=C:\WINNT35\SYSTEM32\COMMAND.COM 3 5 19 3" xfId="13559"/>
    <cellStyle name="=C:\WINNT35\SYSTEM32\COMMAND.COM 3 5 19 4" xfId="13560"/>
    <cellStyle name="=C:\WINNT35\SYSTEM32\COMMAND.COM 3 5 19 5" xfId="13561"/>
    <cellStyle name="=C:\WINNT35\SYSTEM32\COMMAND.COM 3 5 2" xfId="13562"/>
    <cellStyle name="=C:\WINNT35\SYSTEM32\COMMAND.COM 3 5 2 2" xfId="13563"/>
    <cellStyle name="=C:\WINNT35\SYSTEM32\COMMAND.COM 3 5 2 3" xfId="13564"/>
    <cellStyle name="=C:\WINNT35\SYSTEM32\COMMAND.COM 3 5 2 4" xfId="13565"/>
    <cellStyle name="=C:\WINNT35\SYSTEM32\COMMAND.COM 3 5 2 5" xfId="13566"/>
    <cellStyle name="=C:\WINNT35\SYSTEM32\COMMAND.COM 3 5 20" xfId="13567"/>
    <cellStyle name="=C:\WINNT35\SYSTEM32\COMMAND.COM 3 5 20 2" xfId="13568"/>
    <cellStyle name="=C:\WINNT35\SYSTEM32\COMMAND.COM 3 5 20 3" xfId="13569"/>
    <cellStyle name="=C:\WINNT35\SYSTEM32\COMMAND.COM 3 5 20 4" xfId="13570"/>
    <cellStyle name="=C:\WINNT35\SYSTEM32\COMMAND.COM 3 5 20 5" xfId="13571"/>
    <cellStyle name="=C:\WINNT35\SYSTEM32\COMMAND.COM 3 5 21" xfId="13572"/>
    <cellStyle name="=C:\WINNT35\SYSTEM32\COMMAND.COM 3 5 21 2" xfId="13573"/>
    <cellStyle name="=C:\WINNT35\SYSTEM32\COMMAND.COM 3 5 21 3" xfId="13574"/>
    <cellStyle name="=C:\WINNT35\SYSTEM32\COMMAND.COM 3 5 21 4" xfId="13575"/>
    <cellStyle name="=C:\WINNT35\SYSTEM32\COMMAND.COM 3 5 21 5" xfId="13576"/>
    <cellStyle name="=C:\WINNT35\SYSTEM32\COMMAND.COM 3 5 22" xfId="13577"/>
    <cellStyle name="=C:\WINNT35\SYSTEM32\COMMAND.COM 3 5 22 2" xfId="13578"/>
    <cellStyle name="=C:\WINNT35\SYSTEM32\COMMAND.COM 3 5 22 3" xfId="13579"/>
    <cellStyle name="=C:\WINNT35\SYSTEM32\COMMAND.COM 3 5 22 4" xfId="13580"/>
    <cellStyle name="=C:\WINNT35\SYSTEM32\COMMAND.COM 3 5 22 5" xfId="13581"/>
    <cellStyle name="=C:\WINNT35\SYSTEM32\COMMAND.COM 3 5 23" xfId="13582"/>
    <cellStyle name="=C:\WINNT35\SYSTEM32\COMMAND.COM 3 5 23 2" xfId="13583"/>
    <cellStyle name="=C:\WINNT35\SYSTEM32\COMMAND.COM 3 5 23 3" xfId="13584"/>
    <cellStyle name="=C:\WINNT35\SYSTEM32\COMMAND.COM 3 5 23 4" xfId="13585"/>
    <cellStyle name="=C:\WINNT35\SYSTEM32\COMMAND.COM 3 5 23 5" xfId="13586"/>
    <cellStyle name="=C:\WINNT35\SYSTEM32\COMMAND.COM 3 5 24" xfId="13587"/>
    <cellStyle name="=C:\WINNT35\SYSTEM32\COMMAND.COM 3 5 24 2" xfId="13588"/>
    <cellStyle name="=C:\WINNT35\SYSTEM32\COMMAND.COM 3 5 24 3" xfId="13589"/>
    <cellStyle name="=C:\WINNT35\SYSTEM32\COMMAND.COM 3 5 24 4" xfId="13590"/>
    <cellStyle name="=C:\WINNT35\SYSTEM32\COMMAND.COM 3 5 24 5" xfId="13591"/>
    <cellStyle name="=C:\WINNT35\SYSTEM32\COMMAND.COM 3 5 25" xfId="13592"/>
    <cellStyle name="=C:\WINNT35\SYSTEM32\COMMAND.COM 3 5 25 2" xfId="13593"/>
    <cellStyle name="=C:\WINNT35\SYSTEM32\COMMAND.COM 3 5 25 3" xfId="13594"/>
    <cellStyle name="=C:\WINNT35\SYSTEM32\COMMAND.COM 3 5 25 4" xfId="13595"/>
    <cellStyle name="=C:\WINNT35\SYSTEM32\COMMAND.COM 3 5 25 5" xfId="13596"/>
    <cellStyle name="=C:\WINNT35\SYSTEM32\COMMAND.COM 3 5 26" xfId="13597"/>
    <cellStyle name="=C:\WINNT35\SYSTEM32\COMMAND.COM 3 5 26 2" xfId="13598"/>
    <cellStyle name="=C:\WINNT35\SYSTEM32\COMMAND.COM 3 5 26 3" xfId="13599"/>
    <cellStyle name="=C:\WINNT35\SYSTEM32\COMMAND.COM 3 5 26 4" xfId="13600"/>
    <cellStyle name="=C:\WINNT35\SYSTEM32\COMMAND.COM 3 5 26 5" xfId="13601"/>
    <cellStyle name="=C:\WINNT35\SYSTEM32\COMMAND.COM 3 5 27" xfId="13602"/>
    <cellStyle name="=C:\WINNT35\SYSTEM32\COMMAND.COM 3 5 27 2" xfId="13603"/>
    <cellStyle name="=C:\WINNT35\SYSTEM32\COMMAND.COM 3 5 27 3" xfId="13604"/>
    <cellStyle name="=C:\WINNT35\SYSTEM32\COMMAND.COM 3 5 27 4" xfId="13605"/>
    <cellStyle name="=C:\WINNT35\SYSTEM32\COMMAND.COM 3 5 27 5" xfId="13606"/>
    <cellStyle name="=C:\WINNT35\SYSTEM32\COMMAND.COM 3 5 28" xfId="13607"/>
    <cellStyle name="=C:\WINNT35\SYSTEM32\COMMAND.COM 3 5 28 2" xfId="13608"/>
    <cellStyle name="=C:\WINNT35\SYSTEM32\COMMAND.COM 3 5 28 3" xfId="13609"/>
    <cellStyle name="=C:\WINNT35\SYSTEM32\COMMAND.COM 3 5 28 4" xfId="13610"/>
    <cellStyle name="=C:\WINNT35\SYSTEM32\COMMAND.COM 3 5 28 5" xfId="13611"/>
    <cellStyle name="=C:\WINNT35\SYSTEM32\COMMAND.COM 3 5 29" xfId="13612"/>
    <cellStyle name="=C:\WINNT35\SYSTEM32\COMMAND.COM 3 5 29 2" xfId="13613"/>
    <cellStyle name="=C:\WINNT35\SYSTEM32\COMMAND.COM 3 5 29 3" xfId="13614"/>
    <cellStyle name="=C:\WINNT35\SYSTEM32\COMMAND.COM 3 5 29 4" xfId="13615"/>
    <cellStyle name="=C:\WINNT35\SYSTEM32\COMMAND.COM 3 5 29 5" xfId="13616"/>
    <cellStyle name="=C:\WINNT35\SYSTEM32\COMMAND.COM 3 5 3" xfId="13617"/>
    <cellStyle name="=C:\WINNT35\SYSTEM32\COMMAND.COM 3 5 3 2" xfId="13618"/>
    <cellStyle name="=C:\WINNT35\SYSTEM32\COMMAND.COM 3 5 3 3" xfId="13619"/>
    <cellStyle name="=C:\WINNT35\SYSTEM32\COMMAND.COM 3 5 3 4" xfId="13620"/>
    <cellStyle name="=C:\WINNT35\SYSTEM32\COMMAND.COM 3 5 3 5" xfId="13621"/>
    <cellStyle name="=C:\WINNT35\SYSTEM32\COMMAND.COM 3 5 30" xfId="13622"/>
    <cellStyle name="=C:\WINNT35\SYSTEM32\COMMAND.COM 3 5 30 2" xfId="13623"/>
    <cellStyle name="=C:\WINNT35\SYSTEM32\COMMAND.COM 3 5 30 3" xfId="13624"/>
    <cellStyle name="=C:\WINNT35\SYSTEM32\COMMAND.COM 3 5 30 4" xfId="13625"/>
    <cellStyle name="=C:\WINNT35\SYSTEM32\COMMAND.COM 3 5 30 5" xfId="13626"/>
    <cellStyle name="=C:\WINNT35\SYSTEM32\COMMAND.COM 3 5 31" xfId="13627"/>
    <cellStyle name="=C:\WINNT35\SYSTEM32\COMMAND.COM 3 5 31 2" xfId="13628"/>
    <cellStyle name="=C:\WINNT35\SYSTEM32\COMMAND.COM 3 5 31 3" xfId="13629"/>
    <cellStyle name="=C:\WINNT35\SYSTEM32\COMMAND.COM 3 5 31 4" xfId="13630"/>
    <cellStyle name="=C:\WINNT35\SYSTEM32\COMMAND.COM 3 5 31 5" xfId="13631"/>
    <cellStyle name="=C:\WINNT35\SYSTEM32\COMMAND.COM 3 5 32" xfId="13632"/>
    <cellStyle name="=C:\WINNT35\SYSTEM32\COMMAND.COM 3 5 32 2" xfId="13633"/>
    <cellStyle name="=C:\WINNT35\SYSTEM32\COMMAND.COM 3 5 32 3" xfId="13634"/>
    <cellStyle name="=C:\WINNT35\SYSTEM32\COMMAND.COM 3 5 32 4" xfId="13635"/>
    <cellStyle name="=C:\WINNT35\SYSTEM32\COMMAND.COM 3 5 32 5" xfId="13636"/>
    <cellStyle name="=C:\WINNT35\SYSTEM32\COMMAND.COM 3 5 33" xfId="13637"/>
    <cellStyle name="=C:\WINNT35\SYSTEM32\COMMAND.COM 3 5 33 2" xfId="13638"/>
    <cellStyle name="=C:\WINNT35\SYSTEM32\COMMAND.COM 3 5 33 3" xfId="13639"/>
    <cellStyle name="=C:\WINNT35\SYSTEM32\COMMAND.COM 3 5 33 4" xfId="13640"/>
    <cellStyle name="=C:\WINNT35\SYSTEM32\COMMAND.COM 3 5 33 5" xfId="13641"/>
    <cellStyle name="=C:\WINNT35\SYSTEM32\COMMAND.COM 3 5 34" xfId="13642"/>
    <cellStyle name="=C:\WINNT35\SYSTEM32\COMMAND.COM 3 5 34 2" xfId="13643"/>
    <cellStyle name="=C:\WINNT35\SYSTEM32\COMMAND.COM 3 5 34 3" xfId="13644"/>
    <cellStyle name="=C:\WINNT35\SYSTEM32\COMMAND.COM 3 5 34 4" xfId="13645"/>
    <cellStyle name="=C:\WINNT35\SYSTEM32\COMMAND.COM 3 5 34 5" xfId="13646"/>
    <cellStyle name="=C:\WINNT35\SYSTEM32\COMMAND.COM 3 5 35" xfId="13647"/>
    <cellStyle name="=C:\WINNT35\SYSTEM32\COMMAND.COM 3 5 35 2" xfId="13648"/>
    <cellStyle name="=C:\WINNT35\SYSTEM32\COMMAND.COM 3 5 35 3" xfId="13649"/>
    <cellStyle name="=C:\WINNT35\SYSTEM32\COMMAND.COM 3 5 35 4" xfId="13650"/>
    <cellStyle name="=C:\WINNT35\SYSTEM32\COMMAND.COM 3 5 35 5" xfId="13651"/>
    <cellStyle name="=C:\WINNT35\SYSTEM32\COMMAND.COM 3 5 36" xfId="13652"/>
    <cellStyle name="=C:\WINNT35\SYSTEM32\COMMAND.COM 3 5 36 2" xfId="13653"/>
    <cellStyle name="=C:\WINNT35\SYSTEM32\COMMAND.COM 3 5 36 3" xfId="13654"/>
    <cellStyle name="=C:\WINNT35\SYSTEM32\COMMAND.COM 3 5 36 4" xfId="13655"/>
    <cellStyle name="=C:\WINNT35\SYSTEM32\COMMAND.COM 3 5 36 5" xfId="13656"/>
    <cellStyle name="=C:\WINNT35\SYSTEM32\COMMAND.COM 3 5 37" xfId="13657"/>
    <cellStyle name="=C:\WINNT35\SYSTEM32\COMMAND.COM 3 5 37 2" xfId="13658"/>
    <cellStyle name="=C:\WINNT35\SYSTEM32\COMMAND.COM 3 5 37 3" xfId="13659"/>
    <cellStyle name="=C:\WINNT35\SYSTEM32\COMMAND.COM 3 5 37 4" xfId="13660"/>
    <cellStyle name="=C:\WINNT35\SYSTEM32\COMMAND.COM 3 5 37 5" xfId="13661"/>
    <cellStyle name="=C:\WINNT35\SYSTEM32\COMMAND.COM 3 5 38" xfId="13662"/>
    <cellStyle name="=C:\WINNT35\SYSTEM32\COMMAND.COM 3 5 38 2" xfId="13663"/>
    <cellStyle name="=C:\WINNT35\SYSTEM32\COMMAND.COM 3 5 38 3" xfId="13664"/>
    <cellStyle name="=C:\WINNT35\SYSTEM32\COMMAND.COM 3 5 38 4" xfId="13665"/>
    <cellStyle name="=C:\WINNT35\SYSTEM32\COMMAND.COM 3 5 38 5" xfId="13666"/>
    <cellStyle name="=C:\WINNT35\SYSTEM32\COMMAND.COM 3 5 39" xfId="13667"/>
    <cellStyle name="=C:\WINNT35\SYSTEM32\COMMAND.COM 3 5 39 2" xfId="13668"/>
    <cellStyle name="=C:\WINNT35\SYSTEM32\COMMAND.COM 3 5 39 3" xfId="13669"/>
    <cellStyle name="=C:\WINNT35\SYSTEM32\COMMAND.COM 3 5 39 4" xfId="13670"/>
    <cellStyle name="=C:\WINNT35\SYSTEM32\COMMAND.COM 3 5 39 5" xfId="13671"/>
    <cellStyle name="=C:\WINNT35\SYSTEM32\COMMAND.COM 3 5 4" xfId="13672"/>
    <cellStyle name="=C:\WINNT35\SYSTEM32\COMMAND.COM 3 5 4 2" xfId="13673"/>
    <cellStyle name="=C:\WINNT35\SYSTEM32\COMMAND.COM 3 5 4 3" xfId="13674"/>
    <cellStyle name="=C:\WINNT35\SYSTEM32\COMMAND.COM 3 5 4 4" xfId="13675"/>
    <cellStyle name="=C:\WINNT35\SYSTEM32\COMMAND.COM 3 5 4 5" xfId="13676"/>
    <cellStyle name="=C:\WINNT35\SYSTEM32\COMMAND.COM 3 5 40" xfId="13677"/>
    <cellStyle name="=C:\WINNT35\SYSTEM32\COMMAND.COM 3 5 40 2" xfId="13678"/>
    <cellStyle name="=C:\WINNT35\SYSTEM32\COMMAND.COM 3 5 40 3" xfId="13679"/>
    <cellStyle name="=C:\WINNT35\SYSTEM32\COMMAND.COM 3 5 40 4" xfId="13680"/>
    <cellStyle name="=C:\WINNT35\SYSTEM32\COMMAND.COM 3 5 40 5" xfId="13681"/>
    <cellStyle name="=C:\WINNT35\SYSTEM32\COMMAND.COM 3 5 41" xfId="13682"/>
    <cellStyle name="=C:\WINNT35\SYSTEM32\COMMAND.COM 3 5 41 2" xfId="13683"/>
    <cellStyle name="=C:\WINNT35\SYSTEM32\COMMAND.COM 3 5 41 3" xfId="13684"/>
    <cellStyle name="=C:\WINNT35\SYSTEM32\COMMAND.COM 3 5 41 4" xfId="13685"/>
    <cellStyle name="=C:\WINNT35\SYSTEM32\COMMAND.COM 3 5 41 5" xfId="13686"/>
    <cellStyle name="=C:\WINNT35\SYSTEM32\COMMAND.COM 3 5 42" xfId="13687"/>
    <cellStyle name="=C:\WINNT35\SYSTEM32\COMMAND.COM 3 5 42 2" xfId="13688"/>
    <cellStyle name="=C:\WINNT35\SYSTEM32\COMMAND.COM 3 5 42 3" xfId="13689"/>
    <cellStyle name="=C:\WINNT35\SYSTEM32\COMMAND.COM 3 5 42 4" xfId="13690"/>
    <cellStyle name="=C:\WINNT35\SYSTEM32\COMMAND.COM 3 5 42 5" xfId="13691"/>
    <cellStyle name="=C:\WINNT35\SYSTEM32\COMMAND.COM 3 5 43" xfId="13692"/>
    <cellStyle name="=C:\WINNT35\SYSTEM32\COMMAND.COM 3 5 43 2" xfId="13693"/>
    <cellStyle name="=C:\WINNT35\SYSTEM32\COMMAND.COM 3 5 43 3" xfId="13694"/>
    <cellStyle name="=C:\WINNT35\SYSTEM32\COMMAND.COM 3 5 43 4" xfId="13695"/>
    <cellStyle name="=C:\WINNT35\SYSTEM32\COMMAND.COM 3 5 43 5" xfId="13696"/>
    <cellStyle name="=C:\WINNT35\SYSTEM32\COMMAND.COM 3 5 44" xfId="13697"/>
    <cellStyle name="=C:\WINNT35\SYSTEM32\COMMAND.COM 3 5 44 2" xfId="13698"/>
    <cellStyle name="=C:\WINNT35\SYSTEM32\COMMAND.COM 3 5 44 3" xfId="13699"/>
    <cellStyle name="=C:\WINNT35\SYSTEM32\COMMAND.COM 3 5 44 4" xfId="13700"/>
    <cellStyle name="=C:\WINNT35\SYSTEM32\COMMAND.COM 3 5 44 5" xfId="13701"/>
    <cellStyle name="=C:\WINNT35\SYSTEM32\COMMAND.COM 3 5 45" xfId="13702"/>
    <cellStyle name="=C:\WINNT35\SYSTEM32\COMMAND.COM 3 5 45 2" xfId="13703"/>
    <cellStyle name="=C:\WINNT35\SYSTEM32\COMMAND.COM 3 5 45 3" xfId="13704"/>
    <cellStyle name="=C:\WINNT35\SYSTEM32\COMMAND.COM 3 5 45 4" xfId="13705"/>
    <cellStyle name="=C:\WINNT35\SYSTEM32\COMMAND.COM 3 5 45 5" xfId="13706"/>
    <cellStyle name="=C:\WINNT35\SYSTEM32\COMMAND.COM 3 5 46" xfId="13707"/>
    <cellStyle name="=C:\WINNT35\SYSTEM32\COMMAND.COM 3 5 46 2" xfId="13708"/>
    <cellStyle name="=C:\WINNT35\SYSTEM32\COMMAND.COM 3 5 46 3" xfId="13709"/>
    <cellStyle name="=C:\WINNT35\SYSTEM32\COMMAND.COM 3 5 46 4" xfId="13710"/>
    <cellStyle name="=C:\WINNT35\SYSTEM32\COMMAND.COM 3 5 46 5" xfId="13711"/>
    <cellStyle name="=C:\WINNT35\SYSTEM32\COMMAND.COM 3 5 47" xfId="13712"/>
    <cellStyle name="=C:\WINNT35\SYSTEM32\COMMAND.COM 3 5 47 2" xfId="13713"/>
    <cellStyle name="=C:\WINNT35\SYSTEM32\COMMAND.COM 3 5 47 3" xfId="13714"/>
    <cellStyle name="=C:\WINNT35\SYSTEM32\COMMAND.COM 3 5 47 4" xfId="13715"/>
    <cellStyle name="=C:\WINNT35\SYSTEM32\COMMAND.COM 3 5 47 5" xfId="13716"/>
    <cellStyle name="=C:\WINNT35\SYSTEM32\COMMAND.COM 3 5 48" xfId="13717"/>
    <cellStyle name="=C:\WINNT35\SYSTEM32\COMMAND.COM 3 5 48 2" xfId="13718"/>
    <cellStyle name="=C:\WINNT35\SYSTEM32\COMMAND.COM 3 5 48 3" xfId="13719"/>
    <cellStyle name="=C:\WINNT35\SYSTEM32\COMMAND.COM 3 5 48 4" xfId="13720"/>
    <cellStyle name="=C:\WINNT35\SYSTEM32\COMMAND.COM 3 5 48 5" xfId="13721"/>
    <cellStyle name="=C:\WINNT35\SYSTEM32\COMMAND.COM 3 5 49" xfId="13722"/>
    <cellStyle name="=C:\WINNT35\SYSTEM32\COMMAND.COM 3 5 49 2" xfId="13723"/>
    <cellStyle name="=C:\WINNT35\SYSTEM32\COMMAND.COM 3 5 49 3" xfId="13724"/>
    <cellStyle name="=C:\WINNT35\SYSTEM32\COMMAND.COM 3 5 49 4" xfId="13725"/>
    <cellStyle name="=C:\WINNT35\SYSTEM32\COMMAND.COM 3 5 49 5" xfId="13726"/>
    <cellStyle name="=C:\WINNT35\SYSTEM32\COMMAND.COM 3 5 5" xfId="13727"/>
    <cellStyle name="=C:\WINNT35\SYSTEM32\COMMAND.COM 3 5 5 2" xfId="13728"/>
    <cellStyle name="=C:\WINNT35\SYSTEM32\COMMAND.COM 3 5 5 3" xfId="13729"/>
    <cellStyle name="=C:\WINNT35\SYSTEM32\COMMAND.COM 3 5 5 4" xfId="13730"/>
    <cellStyle name="=C:\WINNT35\SYSTEM32\COMMAND.COM 3 5 5 5" xfId="13731"/>
    <cellStyle name="=C:\WINNT35\SYSTEM32\COMMAND.COM 3 5 50" xfId="13732"/>
    <cellStyle name="=C:\WINNT35\SYSTEM32\COMMAND.COM 3 5 50 2" xfId="13733"/>
    <cellStyle name="=C:\WINNT35\SYSTEM32\COMMAND.COM 3 5 50 3" xfId="13734"/>
    <cellStyle name="=C:\WINNT35\SYSTEM32\COMMAND.COM 3 5 50 4" xfId="13735"/>
    <cellStyle name="=C:\WINNT35\SYSTEM32\COMMAND.COM 3 5 50 5" xfId="13736"/>
    <cellStyle name="=C:\WINNT35\SYSTEM32\COMMAND.COM 3 5 51" xfId="13737"/>
    <cellStyle name="=C:\WINNT35\SYSTEM32\COMMAND.COM 3 5 51 2" xfId="13738"/>
    <cellStyle name="=C:\WINNT35\SYSTEM32\COMMAND.COM 3 5 51 3" xfId="13739"/>
    <cellStyle name="=C:\WINNT35\SYSTEM32\COMMAND.COM 3 5 51 4" xfId="13740"/>
    <cellStyle name="=C:\WINNT35\SYSTEM32\COMMAND.COM 3 5 51 5" xfId="13741"/>
    <cellStyle name="=C:\WINNT35\SYSTEM32\COMMAND.COM 3 5 52" xfId="13742"/>
    <cellStyle name="=C:\WINNT35\SYSTEM32\COMMAND.COM 3 5 52 2" xfId="13743"/>
    <cellStyle name="=C:\WINNT35\SYSTEM32\COMMAND.COM 3 5 52 3" xfId="13744"/>
    <cellStyle name="=C:\WINNT35\SYSTEM32\COMMAND.COM 3 5 52 4" xfId="13745"/>
    <cellStyle name="=C:\WINNT35\SYSTEM32\COMMAND.COM 3 5 52 5" xfId="13746"/>
    <cellStyle name="=C:\WINNT35\SYSTEM32\COMMAND.COM 3 5 53" xfId="13747"/>
    <cellStyle name="=C:\WINNT35\SYSTEM32\COMMAND.COM 3 5 53 2" xfId="13748"/>
    <cellStyle name="=C:\WINNT35\SYSTEM32\COMMAND.COM 3 5 53 3" xfId="13749"/>
    <cellStyle name="=C:\WINNT35\SYSTEM32\COMMAND.COM 3 5 53 4" xfId="13750"/>
    <cellStyle name="=C:\WINNT35\SYSTEM32\COMMAND.COM 3 5 53 5" xfId="13751"/>
    <cellStyle name="=C:\WINNT35\SYSTEM32\COMMAND.COM 3 5 54" xfId="13752"/>
    <cellStyle name="=C:\WINNT35\SYSTEM32\COMMAND.COM 3 5 55" xfId="13753"/>
    <cellStyle name="=C:\WINNT35\SYSTEM32\COMMAND.COM 3 5 56" xfId="13754"/>
    <cellStyle name="=C:\WINNT35\SYSTEM32\COMMAND.COM 3 5 57" xfId="13755"/>
    <cellStyle name="=C:\WINNT35\SYSTEM32\COMMAND.COM 3 5 58" xfId="13756"/>
    <cellStyle name="=C:\WINNT35\SYSTEM32\COMMAND.COM 3 5 6" xfId="13757"/>
    <cellStyle name="=C:\WINNT35\SYSTEM32\COMMAND.COM 3 5 6 2" xfId="13758"/>
    <cellStyle name="=C:\WINNT35\SYSTEM32\COMMAND.COM 3 5 6 3" xfId="13759"/>
    <cellStyle name="=C:\WINNT35\SYSTEM32\COMMAND.COM 3 5 6 4" xfId="13760"/>
    <cellStyle name="=C:\WINNT35\SYSTEM32\COMMAND.COM 3 5 6 5" xfId="13761"/>
    <cellStyle name="=C:\WINNT35\SYSTEM32\COMMAND.COM 3 5 7" xfId="13762"/>
    <cellStyle name="=C:\WINNT35\SYSTEM32\COMMAND.COM 3 5 7 2" xfId="13763"/>
    <cellStyle name="=C:\WINNT35\SYSTEM32\COMMAND.COM 3 5 7 3" xfId="13764"/>
    <cellStyle name="=C:\WINNT35\SYSTEM32\COMMAND.COM 3 5 7 4" xfId="13765"/>
    <cellStyle name="=C:\WINNT35\SYSTEM32\COMMAND.COM 3 5 7 5" xfId="13766"/>
    <cellStyle name="=C:\WINNT35\SYSTEM32\COMMAND.COM 3 5 8" xfId="13767"/>
    <cellStyle name="=C:\WINNT35\SYSTEM32\COMMAND.COM 3 5 8 2" xfId="13768"/>
    <cellStyle name="=C:\WINNT35\SYSTEM32\COMMAND.COM 3 5 8 3" xfId="13769"/>
    <cellStyle name="=C:\WINNT35\SYSTEM32\COMMAND.COM 3 5 8 4" xfId="13770"/>
    <cellStyle name="=C:\WINNT35\SYSTEM32\COMMAND.COM 3 5 8 5" xfId="13771"/>
    <cellStyle name="=C:\WINNT35\SYSTEM32\COMMAND.COM 3 5 9" xfId="13772"/>
    <cellStyle name="=C:\WINNT35\SYSTEM32\COMMAND.COM 3 5 9 2" xfId="13773"/>
    <cellStyle name="=C:\WINNT35\SYSTEM32\COMMAND.COM 3 5 9 3" xfId="13774"/>
    <cellStyle name="=C:\WINNT35\SYSTEM32\COMMAND.COM 3 5 9 4" xfId="13775"/>
    <cellStyle name="=C:\WINNT35\SYSTEM32\COMMAND.COM 3 5 9 5" xfId="13776"/>
    <cellStyle name="=C:\WINNT35\SYSTEM32\COMMAND.COM 3 50" xfId="13777"/>
    <cellStyle name="=C:\WINNT35\SYSTEM32\COMMAND.COM 3 50 2" xfId="13778"/>
    <cellStyle name="=C:\WINNT35\SYSTEM32\COMMAND.COM 3 50 3" xfId="13779"/>
    <cellStyle name="=C:\WINNT35\SYSTEM32\COMMAND.COM 3 50 4" xfId="13780"/>
    <cellStyle name="=C:\WINNT35\SYSTEM32\COMMAND.COM 3 50 5" xfId="13781"/>
    <cellStyle name="=C:\WINNT35\SYSTEM32\COMMAND.COM 3 51" xfId="13782"/>
    <cellStyle name="=C:\WINNT35\SYSTEM32\COMMAND.COM 3 51 2" xfId="13783"/>
    <cellStyle name="=C:\WINNT35\SYSTEM32\COMMAND.COM 3 51 3" xfId="13784"/>
    <cellStyle name="=C:\WINNT35\SYSTEM32\COMMAND.COM 3 51 4" xfId="13785"/>
    <cellStyle name="=C:\WINNT35\SYSTEM32\COMMAND.COM 3 51 5" xfId="13786"/>
    <cellStyle name="=C:\WINNT35\SYSTEM32\COMMAND.COM 3 52" xfId="13787"/>
    <cellStyle name="=C:\WINNT35\SYSTEM32\COMMAND.COM 3 52 2" xfId="13788"/>
    <cellStyle name="=C:\WINNT35\SYSTEM32\COMMAND.COM 3 52 3" xfId="13789"/>
    <cellStyle name="=C:\WINNT35\SYSTEM32\COMMAND.COM 3 52 4" xfId="13790"/>
    <cellStyle name="=C:\WINNT35\SYSTEM32\COMMAND.COM 3 52 5" xfId="13791"/>
    <cellStyle name="=C:\WINNT35\SYSTEM32\COMMAND.COM 3 53" xfId="13792"/>
    <cellStyle name="=C:\WINNT35\SYSTEM32\COMMAND.COM 3 53 2" xfId="13793"/>
    <cellStyle name="=C:\WINNT35\SYSTEM32\COMMAND.COM 3 53 3" xfId="13794"/>
    <cellStyle name="=C:\WINNT35\SYSTEM32\COMMAND.COM 3 53 4" xfId="13795"/>
    <cellStyle name="=C:\WINNT35\SYSTEM32\COMMAND.COM 3 53 5" xfId="13796"/>
    <cellStyle name="=C:\WINNT35\SYSTEM32\COMMAND.COM 3 54" xfId="13797"/>
    <cellStyle name="=C:\WINNT35\SYSTEM32\COMMAND.COM 3 54 2" xfId="13798"/>
    <cellStyle name="=C:\WINNT35\SYSTEM32\COMMAND.COM 3 54 3" xfId="13799"/>
    <cellStyle name="=C:\WINNT35\SYSTEM32\COMMAND.COM 3 54 4" xfId="13800"/>
    <cellStyle name="=C:\WINNT35\SYSTEM32\COMMAND.COM 3 54 5" xfId="13801"/>
    <cellStyle name="=C:\WINNT35\SYSTEM32\COMMAND.COM 3 55" xfId="13802"/>
    <cellStyle name="=C:\WINNT35\SYSTEM32\COMMAND.COM 3 55 2" xfId="13803"/>
    <cellStyle name="=C:\WINNT35\SYSTEM32\COMMAND.COM 3 55 3" xfId="13804"/>
    <cellStyle name="=C:\WINNT35\SYSTEM32\COMMAND.COM 3 55 4" xfId="13805"/>
    <cellStyle name="=C:\WINNT35\SYSTEM32\COMMAND.COM 3 55 5" xfId="13806"/>
    <cellStyle name="=C:\WINNT35\SYSTEM32\COMMAND.COM 3 56" xfId="13807"/>
    <cellStyle name="=C:\WINNT35\SYSTEM32\COMMAND.COM 3 56 2" xfId="13808"/>
    <cellStyle name="=C:\WINNT35\SYSTEM32\COMMAND.COM 3 56 3" xfId="13809"/>
    <cellStyle name="=C:\WINNT35\SYSTEM32\COMMAND.COM 3 56 4" xfId="13810"/>
    <cellStyle name="=C:\WINNT35\SYSTEM32\COMMAND.COM 3 56 5" xfId="13811"/>
    <cellStyle name="=C:\WINNT35\SYSTEM32\COMMAND.COM 3 57" xfId="13812"/>
    <cellStyle name="=C:\WINNT35\SYSTEM32\COMMAND.COM 3 57 2" xfId="13813"/>
    <cellStyle name="=C:\WINNT35\SYSTEM32\COMMAND.COM 3 57 3" xfId="13814"/>
    <cellStyle name="=C:\WINNT35\SYSTEM32\COMMAND.COM 3 57 4" xfId="13815"/>
    <cellStyle name="=C:\WINNT35\SYSTEM32\COMMAND.COM 3 57 5" xfId="13816"/>
    <cellStyle name="=C:\WINNT35\SYSTEM32\COMMAND.COM 3 58" xfId="13817"/>
    <cellStyle name="=C:\WINNT35\SYSTEM32\COMMAND.COM 3 58 2" xfId="13818"/>
    <cellStyle name="=C:\WINNT35\SYSTEM32\COMMAND.COM 3 58 3" xfId="13819"/>
    <cellStyle name="=C:\WINNT35\SYSTEM32\COMMAND.COM 3 58 4" xfId="13820"/>
    <cellStyle name="=C:\WINNT35\SYSTEM32\COMMAND.COM 3 58 5" xfId="13821"/>
    <cellStyle name="=C:\WINNT35\SYSTEM32\COMMAND.COM 3 59" xfId="13822"/>
    <cellStyle name="=C:\WINNT35\SYSTEM32\COMMAND.COM 3 59 2" xfId="13823"/>
    <cellStyle name="=C:\WINNT35\SYSTEM32\COMMAND.COM 3 59 3" xfId="13824"/>
    <cellStyle name="=C:\WINNT35\SYSTEM32\COMMAND.COM 3 59 4" xfId="13825"/>
    <cellStyle name="=C:\WINNT35\SYSTEM32\COMMAND.COM 3 59 5" xfId="13826"/>
    <cellStyle name="=C:\WINNT35\SYSTEM32\COMMAND.COM 3 6" xfId="13827"/>
    <cellStyle name="=C:\WINNT35\SYSTEM32\COMMAND.COM 3 6 10" xfId="13828"/>
    <cellStyle name="=C:\WINNT35\SYSTEM32\COMMAND.COM 3 6 10 2" xfId="13829"/>
    <cellStyle name="=C:\WINNT35\SYSTEM32\COMMAND.COM 3 6 10 3" xfId="13830"/>
    <cellStyle name="=C:\WINNT35\SYSTEM32\COMMAND.COM 3 6 10 4" xfId="13831"/>
    <cellStyle name="=C:\WINNT35\SYSTEM32\COMMAND.COM 3 6 10 5" xfId="13832"/>
    <cellStyle name="=C:\WINNT35\SYSTEM32\COMMAND.COM 3 6 11" xfId="13833"/>
    <cellStyle name="=C:\WINNT35\SYSTEM32\COMMAND.COM 3 6 11 2" xfId="13834"/>
    <cellStyle name="=C:\WINNT35\SYSTEM32\COMMAND.COM 3 6 11 3" xfId="13835"/>
    <cellStyle name="=C:\WINNT35\SYSTEM32\COMMAND.COM 3 6 11 4" xfId="13836"/>
    <cellStyle name="=C:\WINNT35\SYSTEM32\COMMAND.COM 3 6 11 5" xfId="13837"/>
    <cellStyle name="=C:\WINNT35\SYSTEM32\COMMAND.COM 3 6 12" xfId="13838"/>
    <cellStyle name="=C:\WINNT35\SYSTEM32\COMMAND.COM 3 6 12 2" xfId="13839"/>
    <cellStyle name="=C:\WINNT35\SYSTEM32\COMMAND.COM 3 6 12 3" xfId="13840"/>
    <cellStyle name="=C:\WINNT35\SYSTEM32\COMMAND.COM 3 6 12 4" xfId="13841"/>
    <cellStyle name="=C:\WINNT35\SYSTEM32\COMMAND.COM 3 6 12 5" xfId="13842"/>
    <cellStyle name="=C:\WINNT35\SYSTEM32\COMMAND.COM 3 6 13" xfId="13843"/>
    <cellStyle name="=C:\WINNT35\SYSTEM32\COMMAND.COM 3 6 13 2" xfId="13844"/>
    <cellStyle name="=C:\WINNT35\SYSTEM32\COMMAND.COM 3 6 13 3" xfId="13845"/>
    <cellStyle name="=C:\WINNT35\SYSTEM32\COMMAND.COM 3 6 13 4" xfId="13846"/>
    <cellStyle name="=C:\WINNT35\SYSTEM32\COMMAND.COM 3 6 13 5" xfId="13847"/>
    <cellStyle name="=C:\WINNT35\SYSTEM32\COMMAND.COM 3 6 14" xfId="13848"/>
    <cellStyle name="=C:\WINNT35\SYSTEM32\COMMAND.COM 3 6 14 2" xfId="13849"/>
    <cellStyle name="=C:\WINNT35\SYSTEM32\COMMAND.COM 3 6 14 3" xfId="13850"/>
    <cellStyle name="=C:\WINNT35\SYSTEM32\COMMAND.COM 3 6 14 4" xfId="13851"/>
    <cellStyle name="=C:\WINNT35\SYSTEM32\COMMAND.COM 3 6 14 5" xfId="13852"/>
    <cellStyle name="=C:\WINNT35\SYSTEM32\COMMAND.COM 3 6 15" xfId="13853"/>
    <cellStyle name="=C:\WINNT35\SYSTEM32\COMMAND.COM 3 6 15 2" xfId="13854"/>
    <cellStyle name="=C:\WINNT35\SYSTEM32\COMMAND.COM 3 6 15 3" xfId="13855"/>
    <cellStyle name="=C:\WINNT35\SYSTEM32\COMMAND.COM 3 6 15 4" xfId="13856"/>
    <cellStyle name="=C:\WINNT35\SYSTEM32\COMMAND.COM 3 6 15 5" xfId="13857"/>
    <cellStyle name="=C:\WINNT35\SYSTEM32\COMMAND.COM 3 6 16" xfId="13858"/>
    <cellStyle name="=C:\WINNT35\SYSTEM32\COMMAND.COM 3 6 16 2" xfId="13859"/>
    <cellStyle name="=C:\WINNT35\SYSTEM32\COMMAND.COM 3 6 16 3" xfId="13860"/>
    <cellStyle name="=C:\WINNT35\SYSTEM32\COMMAND.COM 3 6 16 4" xfId="13861"/>
    <cellStyle name="=C:\WINNT35\SYSTEM32\COMMAND.COM 3 6 16 5" xfId="13862"/>
    <cellStyle name="=C:\WINNT35\SYSTEM32\COMMAND.COM 3 6 17" xfId="13863"/>
    <cellStyle name="=C:\WINNT35\SYSTEM32\COMMAND.COM 3 6 17 2" xfId="13864"/>
    <cellStyle name="=C:\WINNT35\SYSTEM32\COMMAND.COM 3 6 17 3" xfId="13865"/>
    <cellStyle name="=C:\WINNT35\SYSTEM32\COMMAND.COM 3 6 17 4" xfId="13866"/>
    <cellStyle name="=C:\WINNT35\SYSTEM32\COMMAND.COM 3 6 17 5" xfId="13867"/>
    <cellStyle name="=C:\WINNT35\SYSTEM32\COMMAND.COM 3 6 18" xfId="13868"/>
    <cellStyle name="=C:\WINNT35\SYSTEM32\COMMAND.COM 3 6 18 2" xfId="13869"/>
    <cellStyle name="=C:\WINNT35\SYSTEM32\COMMAND.COM 3 6 18 3" xfId="13870"/>
    <cellStyle name="=C:\WINNT35\SYSTEM32\COMMAND.COM 3 6 18 4" xfId="13871"/>
    <cellStyle name="=C:\WINNT35\SYSTEM32\COMMAND.COM 3 6 18 5" xfId="13872"/>
    <cellStyle name="=C:\WINNT35\SYSTEM32\COMMAND.COM 3 6 19" xfId="13873"/>
    <cellStyle name="=C:\WINNT35\SYSTEM32\COMMAND.COM 3 6 19 2" xfId="13874"/>
    <cellStyle name="=C:\WINNT35\SYSTEM32\COMMAND.COM 3 6 19 3" xfId="13875"/>
    <cellStyle name="=C:\WINNT35\SYSTEM32\COMMAND.COM 3 6 19 4" xfId="13876"/>
    <cellStyle name="=C:\WINNT35\SYSTEM32\COMMAND.COM 3 6 19 5" xfId="13877"/>
    <cellStyle name="=C:\WINNT35\SYSTEM32\COMMAND.COM 3 6 2" xfId="13878"/>
    <cellStyle name="=C:\WINNT35\SYSTEM32\COMMAND.COM 3 6 2 2" xfId="13879"/>
    <cellStyle name="=C:\WINNT35\SYSTEM32\COMMAND.COM 3 6 2 3" xfId="13880"/>
    <cellStyle name="=C:\WINNT35\SYSTEM32\COMMAND.COM 3 6 2 4" xfId="13881"/>
    <cellStyle name="=C:\WINNT35\SYSTEM32\COMMAND.COM 3 6 2 5" xfId="13882"/>
    <cellStyle name="=C:\WINNT35\SYSTEM32\COMMAND.COM 3 6 20" xfId="13883"/>
    <cellStyle name="=C:\WINNT35\SYSTEM32\COMMAND.COM 3 6 20 2" xfId="13884"/>
    <cellStyle name="=C:\WINNT35\SYSTEM32\COMMAND.COM 3 6 20 3" xfId="13885"/>
    <cellStyle name="=C:\WINNT35\SYSTEM32\COMMAND.COM 3 6 20 4" xfId="13886"/>
    <cellStyle name="=C:\WINNT35\SYSTEM32\COMMAND.COM 3 6 20 5" xfId="13887"/>
    <cellStyle name="=C:\WINNT35\SYSTEM32\COMMAND.COM 3 6 21" xfId="13888"/>
    <cellStyle name="=C:\WINNT35\SYSTEM32\COMMAND.COM 3 6 21 2" xfId="13889"/>
    <cellStyle name="=C:\WINNT35\SYSTEM32\COMMAND.COM 3 6 21 3" xfId="13890"/>
    <cellStyle name="=C:\WINNT35\SYSTEM32\COMMAND.COM 3 6 21 4" xfId="13891"/>
    <cellStyle name="=C:\WINNT35\SYSTEM32\COMMAND.COM 3 6 21 5" xfId="13892"/>
    <cellStyle name="=C:\WINNT35\SYSTEM32\COMMAND.COM 3 6 22" xfId="13893"/>
    <cellStyle name="=C:\WINNT35\SYSTEM32\COMMAND.COM 3 6 22 2" xfId="13894"/>
    <cellStyle name="=C:\WINNT35\SYSTEM32\COMMAND.COM 3 6 22 3" xfId="13895"/>
    <cellStyle name="=C:\WINNT35\SYSTEM32\COMMAND.COM 3 6 22 4" xfId="13896"/>
    <cellStyle name="=C:\WINNT35\SYSTEM32\COMMAND.COM 3 6 22 5" xfId="13897"/>
    <cellStyle name="=C:\WINNT35\SYSTEM32\COMMAND.COM 3 6 23" xfId="13898"/>
    <cellStyle name="=C:\WINNT35\SYSTEM32\COMMAND.COM 3 6 23 2" xfId="13899"/>
    <cellStyle name="=C:\WINNT35\SYSTEM32\COMMAND.COM 3 6 23 3" xfId="13900"/>
    <cellStyle name="=C:\WINNT35\SYSTEM32\COMMAND.COM 3 6 23 4" xfId="13901"/>
    <cellStyle name="=C:\WINNT35\SYSTEM32\COMMAND.COM 3 6 23 5" xfId="13902"/>
    <cellStyle name="=C:\WINNT35\SYSTEM32\COMMAND.COM 3 6 24" xfId="13903"/>
    <cellStyle name="=C:\WINNT35\SYSTEM32\COMMAND.COM 3 6 24 2" xfId="13904"/>
    <cellStyle name="=C:\WINNT35\SYSTEM32\COMMAND.COM 3 6 24 3" xfId="13905"/>
    <cellStyle name="=C:\WINNT35\SYSTEM32\COMMAND.COM 3 6 24 4" xfId="13906"/>
    <cellStyle name="=C:\WINNT35\SYSTEM32\COMMAND.COM 3 6 24 5" xfId="13907"/>
    <cellStyle name="=C:\WINNT35\SYSTEM32\COMMAND.COM 3 6 25" xfId="13908"/>
    <cellStyle name="=C:\WINNT35\SYSTEM32\COMMAND.COM 3 6 25 2" xfId="13909"/>
    <cellStyle name="=C:\WINNT35\SYSTEM32\COMMAND.COM 3 6 25 3" xfId="13910"/>
    <cellStyle name="=C:\WINNT35\SYSTEM32\COMMAND.COM 3 6 25 4" xfId="13911"/>
    <cellStyle name="=C:\WINNT35\SYSTEM32\COMMAND.COM 3 6 25 5" xfId="13912"/>
    <cellStyle name="=C:\WINNT35\SYSTEM32\COMMAND.COM 3 6 26" xfId="13913"/>
    <cellStyle name="=C:\WINNT35\SYSTEM32\COMMAND.COM 3 6 26 2" xfId="13914"/>
    <cellStyle name="=C:\WINNT35\SYSTEM32\COMMAND.COM 3 6 26 3" xfId="13915"/>
    <cellStyle name="=C:\WINNT35\SYSTEM32\COMMAND.COM 3 6 26 4" xfId="13916"/>
    <cellStyle name="=C:\WINNT35\SYSTEM32\COMMAND.COM 3 6 26 5" xfId="13917"/>
    <cellStyle name="=C:\WINNT35\SYSTEM32\COMMAND.COM 3 6 27" xfId="13918"/>
    <cellStyle name="=C:\WINNT35\SYSTEM32\COMMAND.COM 3 6 27 2" xfId="13919"/>
    <cellStyle name="=C:\WINNT35\SYSTEM32\COMMAND.COM 3 6 27 3" xfId="13920"/>
    <cellStyle name="=C:\WINNT35\SYSTEM32\COMMAND.COM 3 6 27 4" xfId="13921"/>
    <cellStyle name="=C:\WINNT35\SYSTEM32\COMMAND.COM 3 6 27 5" xfId="13922"/>
    <cellStyle name="=C:\WINNT35\SYSTEM32\COMMAND.COM 3 6 28" xfId="13923"/>
    <cellStyle name="=C:\WINNT35\SYSTEM32\COMMAND.COM 3 6 28 2" xfId="13924"/>
    <cellStyle name="=C:\WINNT35\SYSTEM32\COMMAND.COM 3 6 28 3" xfId="13925"/>
    <cellStyle name="=C:\WINNT35\SYSTEM32\COMMAND.COM 3 6 28 4" xfId="13926"/>
    <cellStyle name="=C:\WINNT35\SYSTEM32\COMMAND.COM 3 6 28 5" xfId="13927"/>
    <cellStyle name="=C:\WINNT35\SYSTEM32\COMMAND.COM 3 6 29" xfId="13928"/>
    <cellStyle name="=C:\WINNT35\SYSTEM32\COMMAND.COM 3 6 29 2" xfId="13929"/>
    <cellStyle name="=C:\WINNT35\SYSTEM32\COMMAND.COM 3 6 29 3" xfId="13930"/>
    <cellStyle name="=C:\WINNT35\SYSTEM32\COMMAND.COM 3 6 29 4" xfId="13931"/>
    <cellStyle name="=C:\WINNT35\SYSTEM32\COMMAND.COM 3 6 29 5" xfId="13932"/>
    <cellStyle name="=C:\WINNT35\SYSTEM32\COMMAND.COM 3 6 3" xfId="13933"/>
    <cellStyle name="=C:\WINNT35\SYSTEM32\COMMAND.COM 3 6 3 2" xfId="13934"/>
    <cellStyle name="=C:\WINNT35\SYSTEM32\COMMAND.COM 3 6 3 3" xfId="13935"/>
    <cellStyle name="=C:\WINNT35\SYSTEM32\COMMAND.COM 3 6 3 4" xfId="13936"/>
    <cellStyle name="=C:\WINNT35\SYSTEM32\COMMAND.COM 3 6 3 5" xfId="13937"/>
    <cellStyle name="=C:\WINNT35\SYSTEM32\COMMAND.COM 3 6 30" xfId="13938"/>
    <cellStyle name="=C:\WINNT35\SYSTEM32\COMMAND.COM 3 6 30 2" xfId="13939"/>
    <cellStyle name="=C:\WINNT35\SYSTEM32\COMMAND.COM 3 6 30 3" xfId="13940"/>
    <cellStyle name="=C:\WINNT35\SYSTEM32\COMMAND.COM 3 6 30 4" xfId="13941"/>
    <cellStyle name="=C:\WINNT35\SYSTEM32\COMMAND.COM 3 6 30 5" xfId="13942"/>
    <cellStyle name="=C:\WINNT35\SYSTEM32\COMMAND.COM 3 6 31" xfId="13943"/>
    <cellStyle name="=C:\WINNT35\SYSTEM32\COMMAND.COM 3 6 31 2" xfId="13944"/>
    <cellStyle name="=C:\WINNT35\SYSTEM32\COMMAND.COM 3 6 31 3" xfId="13945"/>
    <cellStyle name="=C:\WINNT35\SYSTEM32\COMMAND.COM 3 6 31 4" xfId="13946"/>
    <cellStyle name="=C:\WINNT35\SYSTEM32\COMMAND.COM 3 6 31 5" xfId="13947"/>
    <cellStyle name="=C:\WINNT35\SYSTEM32\COMMAND.COM 3 6 32" xfId="13948"/>
    <cellStyle name="=C:\WINNT35\SYSTEM32\COMMAND.COM 3 6 32 2" xfId="13949"/>
    <cellStyle name="=C:\WINNT35\SYSTEM32\COMMAND.COM 3 6 32 3" xfId="13950"/>
    <cellStyle name="=C:\WINNT35\SYSTEM32\COMMAND.COM 3 6 32 4" xfId="13951"/>
    <cellStyle name="=C:\WINNT35\SYSTEM32\COMMAND.COM 3 6 32 5" xfId="13952"/>
    <cellStyle name="=C:\WINNT35\SYSTEM32\COMMAND.COM 3 6 33" xfId="13953"/>
    <cellStyle name="=C:\WINNT35\SYSTEM32\COMMAND.COM 3 6 33 2" xfId="13954"/>
    <cellStyle name="=C:\WINNT35\SYSTEM32\COMMAND.COM 3 6 33 3" xfId="13955"/>
    <cellStyle name="=C:\WINNT35\SYSTEM32\COMMAND.COM 3 6 33 4" xfId="13956"/>
    <cellStyle name="=C:\WINNT35\SYSTEM32\COMMAND.COM 3 6 33 5" xfId="13957"/>
    <cellStyle name="=C:\WINNT35\SYSTEM32\COMMAND.COM 3 6 34" xfId="13958"/>
    <cellStyle name="=C:\WINNT35\SYSTEM32\COMMAND.COM 3 6 34 2" xfId="13959"/>
    <cellStyle name="=C:\WINNT35\SYSTEM32\COMMAND.COM 3 6 34 3" xfId="13960"/>
    <cellStyle name="=C:\WINNT35\SYSTEM32\COMMAND.COM 3 6 34 4" xfId="13961"/>
    <cellStyle name="=C:\WINNT35\SYSTEM32\COMMAND.COM 3 6 34 5" xfId="13962"/>
    <cellStyle name="=C:\WINNT35\SYSTEM32\COMMAND.COM 3 6 35" xfId="13963"/>
    <cellStyle name="=C:\WINNT35\SYSTEM32\COMMAND.COM 3 6 35 2" xfId="13964"/>
    <cellStyle name="=C:\WINNT35\SYSTEM32\COMMAND.COM 3 6 35 3" xfId="13965"/>
    <cellStyle name="=C:\WINNT35\SYSTEM32\COMMAND.COM 3 6 35 4" xfId="13966"/>
    <cellStyle name="=C:\WINNT35\SYSTEM32\COMMAND.COM 3 6 35 5" xfId="13967"/>
    <cellStyle name="=C:\WINNT35\SYSTEM32\COMMAND.COM 3 6 36" xfId="13968"/>
    <cellStyle name="=C:\WINNT35\SYSTEM32\COMMAND.COM 3 6 36 2" xfId="13969"/>
    <cellStyle name="=C:\WINNT35\SYSTEM32\COMMAND.COM 3 6 36 3" xfId="13970"/>
    <cellStyle name="=C:\WINNT35\SYSTEM32\COMMAND.COM 3 6 36 4" xfId="13971"/>
    <cellStyle name="=C:\WINNT35\SYSTEM32\COMMAND.COM 3 6 36 5" xfId="13972"/>
    <cellStyle name="=C:\WINNT35\SYSTEM32\COMMAND.COM 3 6 37" xfId="13973"/>
    <cellStyle name="=C:\WINNT35\SYSTEM32\COMMAND.COM 3 6 37 2" xfId="13974"/>
    <cellStyle name="=C:\WINNT35\SYSTEM32\COMMAND.COM 3 6 37 3" xfId="13975"/>
    <cellStyle name="=C:\WINNT35\SYSTEM32\COMMAND.COM 3 6 37 4" xfId="13976"/>
    <cellStyle name="=C:\WINNT35\SYSTEM32\COMMAND.COM 3 6 37 5" xfId="13977"/>
    <cellStyle name="=C:\WINNT35\SYSTEM32\COMMAND.COM 3 6 38" xfId="13978"/>
    <cellStyle name="=C:\WINNT35\SYSTEM32\COMMAND.COM 3 6 38 2" xfId="13979"/>
    <cellStyle name="=C:\WINNT35\SYSTEM32\COMMAND.COM 3 6 38 3" xfId="13980"/>
    <cellStyle name="=C:\WINNT35\SYSTEM32\COMMAND.COM 3 6 38 4" xfId="13981"/>
    <cellStyle name="=C:\WINNT35\SYSTEM32\COMMAND.COM 3 6 38 5" xfId="13982"/>
    <cellStyle name="=C:\WINNT35\SYSTEM32\COMMAND.COM 3 6 39" xfId="13983"/>
    <cellStyle name="=C:\WINNT35\SYSTEM32\COMMAND.COM 3 6 39 2" xfId="13984"/>
    <cellStyle name="=C:\WINNT35\SYSTEM32\COMMAND.COM 3 6 39 3" xfId="13985"/>
    <cellStyle name="=C:\WINNT35\SYSTEM32\COMMAND.COM 3 6 39 4" xfId="13986"/>
    <cellStyle name="=C:\WINNT35\SYSTEM32\COMMAND.COM 3 6 39 5" xfId="13987"/>
    <cellStyle name="=C:\WINNT35\SYSTEM32\COMMAND.COM 3 6 4" xfId="13988"/>
    <cellStyle name="=C:\WINNT35\SYSTEM32\COMMAND.COM 3 6 4 2" xfId="13989"/>
    <cellStyle name="=C:\WINNT35\SYSTEM32\COMMAND.COM 3 6 4 3" xfId="13990"/>
    <cellStyle name="=C:\WINNT35\SYSTEM32\COMMAND.COM 3 6 4 4" xfId="13991"/>
    <cellStyle name="=C:\WINNT35\SYSTEM32\COMMAND.COM 3 6 4 5" xfId="13992"/>
    <cellStyle name="=C:\WINNT35\SYSTEM32\COMMAND.COM 3 6 40" xfId="13993"/>
    <cellStyle name="=C:\WINNT35\SYSTEM32\COMMAND.COM 3 6 40 2" xfId="13994"/>
    <cellStyle name="=C:\WINNT35\SYSTEM32\COMMAND.COM 3 6 40 3" xfId="13995"/>
    <cellStyle name="=C:\WINNT35\SYSTEM32\COMMAND.COM 3 6 40 4" xfId="13996"/>
    <cellStyle name="=C:\WINNT35\SYSTEM32\COMMAND.COM 3 6 40 5" xfId="13997"/>
    <cellStyle name="=C:\WINNT35\SYSTEM32\COMMAND.COM 3 6 41" xfId="13998"/>
    <cellStyle name="=C:\WINNT35\SYSTEM32\COMMAND.COM 3 6 41 2" xfId="13999"/>
    <cellStyle name="=C:\WINNT35\SYSTEM32\COMMAND.COM 3 6 41 3" xfId="14000"/>
    <cellStyle name="=C:\WINNT35\SYSTEM32\COMMAND.COM 3 6 41 4" xfId="14001"/>
    <cellStyle name="=C:\WINNT35\SYSTEM32\COMMAND.COM 3 6 41 5" xfId="14002"/>
    <cellStyle name="=C:\WINNT35\SYSTEM32\COMMAND.COM 3 6 42" xfId="14003"/>
    <cellStyle name="=C:\WINNT35\SYSTEM32\COMMAND.COM 3 6 42 2" xfId="14004"/>
    <cellStyle name="=C:\WINNT35\SYSTEM32\COMMAND.COM 3 6 42 3" xfId="14005"/>
    <cellStyle name="=C:\WINNT35\SYSTEM32\COMMAND.COM 3 6 42 4" xfId="14006"/>
    <cellStyle name="=C:\WINNT35\SYSTEM32\COMMAND.COM 3 6 42 5" xfId="14007"/>
    <cellStyle name="=C:\WINNT35\SYSTEM32\COMMAND.COM 3 6 43" xfId="14008"/>
    <cellStyle name="=C:\WINNT35\SYSTEM32\COMMAND.COM 3 6 43 2" xfId="14009"/>
    <cellStyle name="=C:\WINNT35\SYSTEM32\COMMAND.COM 3 6 43 3" xfId="14010"/>
    <cellStyle name="=C:\WINNT35\SYSTEM32\COMMAND.COM 3 6 43 4" xfId="14011"/>
    <cellStyle name="=C:\WINNT35\SYSTEM32\COMMAND.COM 3 6 43 5" xfId="14012"/>
    <cellStyle name="=C:\WINNT35\SYSTEM32\COMMAND.COM 3 6 44" xfId="14013"/>
    <cellStyle name="=C:\WINNT35\SYSTEM32\COMMAND.COM 3 6 44 2" xfId="14014"/>
    <cellStyle name="=C:\WINNT35\SYSTEM32\COMMAND.COM 3 6 44 3" xfId="14015"/>
    <cellStyle name="=C:\WINNT35\SYSTEM32\COMMAND.COM 3 6 44 4" xfId="14016"/>
    <cellStyle name="=C:\WINNT35\SYSTEM32\COMMAND.COM 3 6 44 5" xfId="14017"/>
    <cellStyle name="=C:\WINNT35\SYSTEM32\COMMAND.COM 3 6 45" xfId="14018"/>
    <cellStyle name="=C:\WINNT35\SYSTEM32\COMMAND.COM 3 6 45 2" xfId="14019"/>
    <cellStyle name="=C:\WINNT35\SYSTEM32\COMMAND.COM 3 6 45 3" xfId="14020"/>
    <cellStyle name="=C:\WINNT35\SYSTEM32\COMMAND.COM 3 6 45 4" xfId="14021"/>
    <cellStyle name="=C:\WINNT35\SYSTEM32\COMMAND.COM 3 6 45 5" xfId="14022"/>
    <cellStyle name="=C:\WINNT35\SYSTEM32\COMMAND.COM 3 6 46" xfId="14023"/>
    <cellStyle name="=C:\WINNT35\SYSTEM32\COMMAND.COM 3 6 46 2" xfId="14024"/>
    <cellStyle name="=C:\WINNT35\SYSTEM32\COMMAND.COM 3 6 46 3" xfId="14025"/>
    <cellStyle name="=C:\WINNT35\SYSTEM32\COMMAND.COM 3 6 46 4" xfId="14026"/>
    <cellStyle name="=C:\WINNT35\SYSTEM32\COMMAND.COM 3 6 46 5" xfId="14027"/>
    <cellStyle name="=C:\WINNT35\SYSTEM32\COMMAND.COM 3 6 47" xfId="14028"/>
    <cellStyle name="=C:\WINNT35\SYSTEM32\COMMAND.COM 3 6 47 2" xfId="14029"/>
    <cellStyle name="=C:\WINNT35\SYSTEM32\COMMAND.COM 3 6 47 3" xfId="14030"/>
    <cellStyle name="=C:\WINNT35\SYSTEM32\COMMAND.COM 3 6 47 4" xfId="14031"/>
    <cellStyle name="=C:\WINNT35\SYSTEM32\COMMAND.COM 3 6 47 5" xfId="14032"/>
    <cellStyle name="=C:\WINNT35\SYSTEM32\COMMAND.COM 3 6 48" xfId="14033"/>
    <cellStyle name="=C:\WINNT35\SYSTEM32\COMMAND.COM 3 6 48 2" xfId="14034"/>
    <cellStyle name="=C:\WINNT35\SYSTEM32\COMMAND.COM 3 6 48 3" xfId="14035"/>
    <cellStyle name="=C:\WINNT35\SYSTEM32\COMMAND.COM 3 6 48 4" xfId="14036"/>
    <cellStyle name="=C:\WINNT35\SYSTEM32\COMMAND.COM 3 6 48 5" xfId="14037"/>
    <cellStyle name="=C:\WINNT35\SYSTEM32\COMMAND.COM 3 6 49" xfId="14038"/>
    <cellStyle name="=C:\WINNT35\SYSTEM32\COMMAND.COM 3 6 49 2" xfId="14039"/>
    <cellStyle name="=C:\WINNT35\SYSTEM32\COMMAND.COM 3 6 49 3" xfId="14040"/>
    <cellStyle name="=C:\WINNT35\SYSTEM32\COMMAND.COM 3 6 49 4" xfId="14041"/>
    <cellStyle name="=C:\WINNT35\SYSTEM32\COMMAND.COM 3 6 49 5" xfId="14042"/>
    <cellStyle name="=C:\WINNT35\SYSTEM32\COMMAND.COM 3 6 5" xfId="14043"/>
    <cellStyle name="=C:\WINNT35\SYSTEM32\COMMAND.COM 3 6 5 2" xfId="14044"/>
    <cellStyle name="=C:\WINNT35\SYSTEM32\COMMAND.COM 3 6 5 3" xfId="14045"/>
    <cellStyle name="=C:\WINNT35\SYSTEM32\COMMAND.COM 3 6 5 4" xfId="14046"/>
    <cellStyle name="=C:\WINNT35\SYSTEM32\COMMAND.COM 3 6 5 5" xfId="14047"/>
    <cellStyle name="=C:\WINNT35\SYSTEM32\COMMAND.COM 3 6 50" xfId="14048"/>
    <cellStyle name="=C:\WINNT35\SYSTEM32\COMMAND.COM 3 6 50 2" xfId="14049"/>
    <cellStyle name="=C:\WINNT35\SYSTEM32\COMMAND.COM 3 6 50 3" xfId="14050"/>
    <cellStyle name="=C:\WINNT35\SYSTEM32\COMMAND.COM 3 6 50 4" xfId="14051"/>
    <cellStyle name="=C:\WINNT35\SYSTEM32\COMMAND.COM 3 6 50 5" xfId="14052"/>
    <cellStyle name="=C:\WINNT35\SYSTEM32\COMMAND.COM 3 6 51" xfId="14053"/>
    <cellStyle name="=C:\WINNT35\SYSTEM32\COMMAND.COM 3 6 51 2" xfId="14054"/>
    <cellStyle name="=C:\WINNT35\SYSTEM32\COMMAND.COM 3 6 51 3" xfId="14055"/>
    <cellStyle name="=C:\WINNT35\SYSTEM32\COMMAND.COM 3 6 51 4" xfId="14056"/>
    <cellStyle name="=C:\WINNT35\SYSTEM32\COMMAND.COM 3 6 51 5" xfId="14057"/>
    <cellStyle name="=C:\WINNT35\SYSTEM32\COMMAND.COM 3 6 52" xfId="14058"/>
    <cellStyle name="=C:\WINNT35\SYSTEM32\COMMAND.COM 3 6 52 2" xfId="14059"/>
    <cellStyle name="=C:\WINNT35\SYSTEM32\COMMAND.COM 3 6 52 3" xfId="14060"/>
    <cellStyle name="=C:\WINNT35\SYSTEM32\COMMAND.COM 3 6 52 4" xfId="14061"/>
    <cellStyle name="=C:\WINNT35\SYSTEM32\COMMAND.COM 3 6 52 5" xfId="14062"/>
    <cellStyle name="=C:\WINNT35\SYSTEM32\COMMAND.COM 3 6 53" xfId="14063"/>
    <cellStyle name="=C:\WINNT35\SYSTEM32\COMMAND.COM 3 6 53 2" xfId="14064"/>
    <cellStyle name="=C:\WINNT35\SYSTEM32\COMMAND.COM 3 6 53 3" xfId="14065"/>
    <cellStyle name="=C:\WINNT35\SYSTEM32\COMMAND.COM 3 6 53 4" xfId="14066"/>
    <cellStyle name="=C:\WINNT35\SYSTEM32\COMMAND.COM 3 6 53 5" xfId="14067"/>
    <cellStyle name="=C:\WINNT35\SYSTEM32\COMMAND.COM 3 6 54" xfId="14068"/>
    <cellStyle name="=C:\WINNT35\SYSTEM32\COMMAND.COM 3 6 55" xfId="14069"/>
    <cellStyle name="=C:\WINNT35\SYSTEM32\COMMAND.COM 3 6 56" xfId="14070"/>
    <cellStyle name="=C:\WINNT35\SYSTEM32\COMMAND.COM 3 6 57" xfId="14071"/>
    <cellStyle name="=C:\WINNT35\SYSTEM32\COMMAND.COM 3 6 58" xfId="14072"/>
    <cellStyle name="=C:\WINNT35\SYSTEM32\COMMAND.COM 3 6 6" xfId="14073"/>
    <cellStyle name="=C:\WINNT35\SYSTEM32\COMMAND.COM 3 6 6 2" xfId="14074"/>
    <cellStyle name="=C:\WINNT35\SYSTEM32\COMMAND.COM 3 6 6 3" xfId="14075"/>
    <cellStyle name="=C:\WINNT35\SYSTEM32\COMMAND.COM 3 6 6 4" xfId="14076"/>
    <cellStyle name="=C:\WINNT35\SYSTEM32\COMMAND.COM 3 6 6 5" xfId="14077"/>
    <cellStyle name="=C:\WINNT35\SYSTEM32\COMMAND.COM 3 6 7" xfId="14078"/>
    <cellStyle name="=C:\WINNT35\SYSTEM32\COMMAND.COM 3 6 7 2" xfId="14079"/>
    <cellStyle name="=C:\WINNT35\SYSTEM32\COMMAND.COM 3 6 7 3" xfId="14080"/>
    <cellStyle name="=C:\WINNT35\SYSTEM32\COMMAND.COM 3 6 7 4" xfId="14081"/>
    <cellStyle name="=C:\WINNT35\SYSTEM32\COMMAND.COM 3 6 7 5" xfId="14082"/>
    <cellStyle name="=C:\WINNT35\SYSTEM32\COMMAND.COM 3 6 8" xfId="14083"/>
    <cellStyle name="=C:\WINNT35\SYSTEM32\COMMAND.COM 3 6 8 2" xfId="14084"/>
    <cellStyle name="=C:\WINNT35\SYSTEM32\COMMAND.COM 3 6 8 3" xfId="14085"/>
    <cellStyle name="=C:\WINNT35\SYSTEM32\COMMAND.COM 3 6 8 4" xfId="14086"/>
    <cellStyle name="=C:\WINNT35\SYSTEM32\COMMAND.COM 3 6 8 5" xfId="14087"/>
    <cellStyle name="=C:\WINNT35\SYSTEM32\COMMAND.COM 3 6 9" xfId="14088"/>
    <cellStyle name="=C:\WINNT35\SYSTEM32\COMMAND.COM 3 6 9 2" xfId="14089"/>
    <cellStyle name="=C:\WINNT35\SYSTEM32\COMMAND.COM 3 6 9 3" xfId="14090"/>
    <cellStyle name="=C:\WINNT35\SYSTEM32\COMMAND.COM 3 6 9 4" xfId="14091"/>
    <cellStyle name="=C:\WINNT35\SYSTEM32\COMMAND.COM 3 6 9 5" xfId="14092"/>
    <cellStyle name="=C:\WINNT35\SYSTEM32\COMMAND.COM 3 60" xfId="14093"/>
    <cellStyle name="=C:\WINNT35\SYSTEM32\COMMAND.COM 3 60 2" xfId="14094"/>
    <cellStyle name="=C:\WINNT35\SYSTEM32\COMMAND.COM 3 60 3" xfId="14095"/>
    <cellStyle name="=C:\WINNT35\SYSTEM32\COMMAND.COM 3 60 4" xfId="14096"/>
    <cellStyle name="=C:\WINNT35\SYSTEM32\COMMAND.COM 3 60 5" xfId="14097"/>
    <cellStyle name="=C:\WINNT35\SYSTEM32\COMMAND.COM 3 61" xfId="14098"/>
    <cellStyle name="=C:\WINNT35\SYSTEM32\COMMAND.COM 3 62" xfId="14099"/>
    <cellStyle name="=C:\WINNT35\SYSTEM32\COMMAND.COM 3 63" xfId="14100"/>
    <cellStyle name="=C:\WINNT35\SYSTEM32\COMMAND.COM 3 64" xfId="14101"/>
    <cellStyle name="=C:\WINNT35\SYSTEM32\COMMAND.COM 3 65" xfId="14102"/>
    <cellStyle name="=C:\WINNT35\SYSTEM32\COMMAND.COM 3 66" xfId="14103"/>
    <cellStyle name="=C:\WINNT35\SYSTEM32\COMMAND.COM 3 67" xfId="14104"/>
    <cellStyle name="=C:\WINNT35\SYSTEM32\COMMAND.COM 3 68" xfId="14105"/>
    <cellStyle name="=C:\WINNT35\SYSTEM32\COMMAND.COM 3 69" xfId="14106"/>
    <cellStyle name="=C:\WINNT35\SYSTEM32\COMMAND.COM 3 7" xfId="14107"/>
    <cellStyle name="=C:\WINNT35\SYSTEM32\COMMAND.COM 3 7 10" xfId="14108"/>
    <cellStyle name="=C:\WINNT35\SYSTEM32\COMMAND.COM 3 7 10 2" xfId="14109"/>
    <cellStyle name="=C:\WINNT35\SYSTEM32\COMMAND.COM 3 7 10 3" xfId="14110"/>
    <cellStyle name="=C:\WINNT35\SYSTEM32\COMMAND.COM 3 7 10 4" xfId="14111"/>
    <cellStyle name="=C:\WINNT35\SYSTEM32\COMMAND.COM 3 7 10 5" xfId="14112"/>
    <cellStyle name="=C:\WINNT35\SYSTEM32\COMMAND.COM 3 7 11" xfId="14113"/>
    <cellStyle name="=C:\WINNT35\SYSTEM32\COMMAND.COM 3 7 11 2" xfId="14114"/>
    <cellStyle name="=C:\WINNT35\SYSTEM32\COMMAND.COM 3 7 11 3" xfId="14115"/>
    <cellStyle name="=C:\WINNT35\SYSTEM32\COMMAND.COM 3 7 11 4" xfId="14116"/>
    <cellStyle name="=C:\WINNT35\SYSTEM32\COMMAND.COM 3 7 11 5" xfId="14117"/>
    <cellStyle name="=C:\WINNT35\SYSTEM32\COMMAND.COM 3 7 12" xfId="14118"/>
    <cellStyle name="=C:\WINNT35\SYSTEM32\COMMAND.COM 3 7 12 2" xfId="14119"/>
    <cellStyle name="=C:\WINNT35\SYSTEM32\COMMAND.COM 3 7 12 3" xfId="14120"/>
    <cellStyle name="=C:\WINNT35\SYSTEM32\COMMAND.COM 3 7 12 4" xfId="14121"/>
    <cellStyle name="=C:\WINNT35\SYSTEM32\COMMAND.COM 3 7 12 5" xfId="14122"/>
    <cellStyle name="=C:\WINNT35\SYSTEM32\COMMAND.COM 3 7 13" xfId="14123"/>
    <cellStyle name="=C:\WINNT35\SYSTEM32\COMMAND.COM 3 7 13 2" xfId="14124"/>
    <cellStyle name="=C:\WINNT35\SYSTEM32\COMMAND.COM 3 7 13 3" xfId="14125"/>
    <cellStyle name="=C:\WINNT35\SYSTEM32\COMMAND.COM 3 7 13 4" xfId="14126"/>
    <cellStyle name="=C:\WINNT35\SYSTEM32\COMMAND.COM 3 7 13 5" xfId="14127"/>
    <cellStyle name="=C:\WINNT35\SYSTEM32\COMMAND.COM 3 7 14" xfId="14128"/>
    <cellStyle name="=C:\WINNT35\SYSTEM32\COMMAND.COM 3 7 14 2" xfId="14129"/>
    <cellStyle name="=C:\WINNT35\SYSTEM32\COMMAND.COM 3 7 14 3" xfId="14130"/>
    <cellStyle name="=C:\WINNT35\SYSTEM32\COMMAND.COM 3 7 14 4" xfId="14131"/>
    <cellStyle name="=C:\WINNT35\SYSTEM32\COMMAND.COM 3 7 14 5" xfId="14132"/>
    <cellStyle name="=C:\WINNT35\SYSTEM32\COMMAND.COM 3 7 15" xfId="14133"/>
    <cellStyle name="=C:\WINNT35\SYSTEM32\COMMAND.COM 3 7 15 2" xfId="14134"/>
    <cellStyle name="=C:\WINNT35\SYSTEM32\COMMAND.COM 3 7 15 3" xfId="14135"/>
    <cellStyle name="=C:\WINNT35\SYSTEM32\COMMAND.COM 3 7 15 4" xfId="14136"/>
    <cellStyle name="=C:\WINNT35\SYSTEM32\COMMAND.COM 3 7 15 5" xfId="14137"/>
    <cellStyle name="=C:\WINNT35\SYSTEM32\COMMAND.COM 3 7 16" xfId="14138"/>
    <cellStyle name="=C:\WINNT35\SYSTEM32\COMMAND.COM 3 7 16 2" xfId="14139"/>
    <cellStyle name="=C:\WINNT35\SYSTEM32\COMMAND.COM 3 7 16 3" xfId="14140"/>
    <cellStyle name="=C:\WINNT35\SYSTEM32\COMMAND.COM 3 7 16 4" xfId="14141"/>
    <cellStyle name="=C:\WINNT35\SYSTEM32\COMMAND.COM 3 7 16 5" xfId="14142"/>
    <cellStyle name="=C:\WINNT35\SYSTEM32\COMMAND.COM 3 7 17" xfId="14143"/>
    <cellStyle name="=C:\WINNT35\SYSTEM32\COMMAND.COM 3 7 17 2" xfId="14144"/>
    <cellStyle name="=C:\WINNT35\SYSTEM32\COMMAND.COM 3 7 17 3" xfId="14145"/>
    <cellStyle name="=C:\WINNT35\SYSTEM32\COMMAND.COM 3 7 17 4" xfId="14146"/>
    <cellStyle name="=C:\WINNT35\SYSTEM32\COMMAND.COM 3 7 17 5" xfId="14147"/>
    <cellStyle name="=C:\WINNT35\SYSTEM32\COMMAND.COM 3 7 18" xfId="14148"/>
    <cellStyle name="=C:\WINNT35\SYSTEM32\COMMAND.COM 3 7 18 2" xfId="14149"/>
    <cellStyle name="=C:\WINNT35\SYSTEM32\COMMAND.COM 3 7 18 3" xfId="14150"/>
    <cellStyle name="=C:\WINNT35\SYSTEM32\COMMAND.COM 3 7 18 4" xfId="14151"/>
    <cellStyle name="=C:\WINNT35\SYSTEM32\COMMAND.COM 3 7 18 5" xfId="14152"/>
    <cellStyle name="=C:\WINNT35\SYSTEM32\COMMAND.COM 3 7 19" xfId="14153"/>
    <cellStyle name="=C:\WINNT35\SYSTEM32\COMMAND.COM 3 7 19 2" xfId="14154"/>
    <cellStyle name="=C:\WINNT35\SYSTEM32\COMMAND.COM 3 7 19 3" xfId="14155"/>
    <cellStyle name="=C:\WINNT35\SYSTEM32\COMMAND.COM 3 7 19 4" xfId="14156"/>
    <cellStyle name="=C:\WINNT35\SYSTEM32\COMMAND.COM 3 7 19 5" xfId="14157"/>
    <cellStyle name="=C:\WINNT35\SYSTEM32\COMMAND.COM 3 7 2" xfId="14158"/>
    <cellStyle name="=C:\WINNT35\SYSTEM32\COMMAND.COM 3 7 2 2" xfId="14159"/>
    <cellStyle name="=C:\WINNT35\SYSTEM32\COMMAND.COM 3 7 2 3" xfId="14160"/>
    <cellStyle name="=C:\WINNT35\SYSTEM32\COMMAND.COM 3 7 2 4" xfId="14161"/>
    <cellStyle name="=C:\WINNT35\SYSTEM32\COMMAND.COM 3 7 2 5" xfId="14162"/>
    <cellStyle name="=C:\WINNT35\SYSTEM32\COMMAND.COM 3 7 20" xfId="14163"/>
    <cellStyle name="=C:\WINNT35\SYSTEM32\COMMAND.COM 3 7 20 2" xfId="14164"/>
    <cellStyle name="=C:\WINNT35\SYSTEM32\COMMAND.COM 3 7 20 3" xfId="14165"/>
    <cellStyle name="=C:\WINNT35\SYSTEM32\COMMAND.COM 3 7 20 4" xfId="14166"/>
    <cellStyle name="=C:\WINNT35\SYSTEM32\COMMAND.COM 3 7 20 5" xfId="14167"/>
    <cellStyle name="=C:\WINNT35\SYSTEM32\COMMAND.COM 3 7 21" xfId="14168"/>
    <cellStyle name="=C:\WINNT35\SYSTEM32\COMMAND.COM 3 7 21 2" xfId="14169"/>
    <cellStyle name="=C:\WINNT35\SYSTEM32\COMMAND.COM 3 7 21 3" xfId="14170"/>
    <cellStyle name="=C:\WINNT35\SYSTEM32\COMMAND.COM 3 7 21 4" xfId="14171"/>
    <cellStyle name="=C:\WINNT35\SYSTEM32\COMMAND.COM 3 7 21 5" xfId="14172"/>
    <cellStyle name="=C:\WINNT35\SYSTEM32\COMMAND.COM 3 7 22" xfId="14173"/>
    <cellStyle name="=C:\WINNT35\SYSTEM32\COMMAND.COM 3 7 22 2" xfId="14174"/>
    <cellStyle name="=C:\WINNT35\SYSTEM32\COMMAND.COM 3 7 22 3" xfId="14175"/>
    <cellStyle name="=C:\WINNT35\SYSTEM32\COMMAND.COM 3 7 22 4" xfId="14176"/>
    <cellStyle name="=C:\WINNT35\SYSTEM32\COMMAND.COM 3 7 22 5" xfId="14177"/>
    <cellStyle name="=C:\WINNT35\SYSTEM32\COMMAND.COM 3 7 23" xfId="14178"/>
    <cellStyle name="=C:\WINNT35\SYSTEM32\COMMAND.COM 3 7 23 2" xfId="14179"/>
    <cellStyle name="=C:\WINNT35\SYSTEM32\COMMAND.COM 3 7 23 3" xfId="14180"/>
    <cellStyle name="=C:\WINNT35\SYSTEM32\COMMAND.COM 3 7 23 4" xfId="14181"/>
    <cellStyle name="=C:\WINNT35\SYSTEM32\COMMAND.COM 3 7 23 5" xfId="14182"/>
    <cellStyle name="=C:\WINNT35\SYSTEM32\COMMAND.COM 3 7 24" xfId="14183"/>
    <cellStyle name="=C:\WINNT35\SYSTEM32\COMMAND.COM 3 7 24 2" xfId="14184"/>
    <cellStyle name="=C:\WINNT35\SYSTEM32\COMMAND.COM 3 7 24 3" xfId="14185"/>
    <cellStyle name="=C:\WINNT35\SYSTEM32\COMMAND.COM 3 7 24 4" xfId="14186"/>
    <cellStyle name="=C:\WINNT35\SYSTEM32\COMMAND.COM 3 7 24 5" xfId="14187"/>
    <cellStyle name="=C:\WINNT35\SYSTEM32\COMMAND.COM 3 7 25" xfId="14188"/>
    <cellStyle name="=C:\WINNT35\SYSTEM32\COMMAND.COM 3 7 25 2" xfId="14189"/>
    <cellStyle name="=C:\WINNT35\SYSTEM32\COMMAND.COM 3 7 25 3" xfId="14190"/>
    <cellStyle name="=C:\WINNT35\SYSTEM32\COMMAND.COM 3 7 25 4" xfId="14191"/>
    <cellStyle name="=C:\WINNT35\SYSTEM32\COMMAND.COM 3 7 25 5" xfId="14192"/>
    <cellStyle name="=C:\WINNT35\SYSTEM32\COMMAND.COM 3 7 26" xfId="14193"/>
    <cellStyle name="=C:\WINNT35\SYSTEM32\COMMAND.COM 3 7 26 2" xfId="14194"/>
    <cellStyle name="=C:\WINNT35\SYSTEM32\COMMAND.COM 3 7 26 3" xfId="14195"/>
    <cellStyle name="=C:\WINNT35\SYSTEM32\COMMAND.COM 3 7 26 4" xfId="14196"/>
    <cellStyle name="=C:\WINNT35\SYSTEM32\COMMAND.COM 3 7 26 5" xfId="14197"/>
    <cellStyle name="=C:\WINNT35\SYSTEM32\COMMAND.COM 3 7 27" xfId="14198"/>
    <cellStyle name="=C:\WINNT35\SYSTEM32\COMMAND.COM 3 7 27 2" xfId="14199"/>
    <cellStyle name="=C:\WINNT35\SYSTEM32\COMMAND.COM 3 7 27 3" xfId="14200"/>
    <cellStyle name="=C:\WINNT35\SYSTEM32\COMMAND.COM 3 7 27 4" xfId="14201"/>
    <cellStyle name="=C:\WINNT35\SYSTEM32\COMMAND.COM 3 7 27 5" xfId="14202"/>
    <cellStyle name="=C:\WINNT35\SYSTEM32\COMMAND.COM 3 7 28" xfId="14203"/>
    <cellStyle name="=C:\WINNT35\SYSTEM32\COMMAND.COM 3 7 28 2" xfId="14204"/>
    <cellStyle name="=C:\WINNT35\SYSTEM32\COMMAND.COM 3 7 28 3" xfId="14205"/>
    <cellStyle name="=C:\WINNT35\SYSTEM32\COMMAND.COM 3 7 28 4" xfId="14206"/>
    <cellStyle name="=C:\WINNT35\SYSTEM32\COMMAND.COM 3 7 28 5" xfId="14207"/>
    <cellStyle name="=C:\WINNT35\SYSTEM32\COMMAND.COM 3 7 29" xfId="14208"/>
    <cellStyle name="=C:\WINNT35\SYSTEM32\COMMAND.COM 3 7 29 2" xfId="14209"/>
    <cellStyle name="=C:\WINNT35\SYSTEM32\COMMAND.COM 3 7 29 3" xfId="14210"/>
    <cellStyle name="=C:\WINNT35\SYSTEM32\COMMAND.COM 3 7 29 4" xfId="14211"/>
    <cellStyle name="=C:\WINNT35\SYSTEM32\COMMAND.COM 3 7 29 5" xfId="14212"/>
    <cellStyle name="=C:\WINNT35\SYSTEM32\COMMAND.COM 3 7 3" xfId="14213"/>
    <cellStyle name="=C:\WINNT35\SYSTEM32\COMMAND.COM 3 7 3 2" xfId="14214"/>
    <cellStyle name="=C:\WINNT35\SYSTEM32\COMMAND.COM 3 7 3 3" xfId="14215"/>
    <cellStyle name="=C:\WINNT35\SYSTEM32\COMMAND.COM 3 7 3 4" xfId="14216"/>
    <cellStyle name="=C:\WINNT35\SYSTEM32\COMMAND.COM 3 7 3 5" xfId="14217"/>
    <cellStyle name="=C:\WINNT35\SYSTEM32\COMMAND.COM 3 7 30" xfId="14218"/>
    <cellStyle name="=C:\WINNT35\SYSTEM32\COMMAND.COM 3 7 30 2" xfId="14219"/>
    <cellStyle name="=C:\WINNT35\SYSTEM32\COMMAND.COM 3 7 30 3" xfId="14220"/>
    <cellStyle name="=C:\WINNT35\SYSTEM32\COMMAND.COM 3 7 30 4" xfId="14221"/>
    <cellStyle name="=C:\WINNT35\SYSTEM32\COMMAND.COM 3 7 30 5" xfId="14222"/>
    <cellStyle name="=C:\WINNT35\SYSTEM32\COMMAND.COM 3 7 31" xfId="14223"/>
    <cellStyle name="=C:\WINNT35\SYSTEM32\COMMAND.COM 3 7 31 2" xfId="14224"/>
    <cellStyle name="=C:\WINNT35\SYSTEM32\COMMAND.COM 3 7 31 3" xfId="14225"/>
    <cellStyle name="=C:\WINNT35\SYSTEM32\COMMAND.COM 3 7 31 4" xfId="14226"/>
    <cellStyle name="=C:\WINNT35\SYSTEM32\COMMAND.COM 3 7 31 5" xfId="14227"/>
    <cellStyle name="=C:\WINNT35\SYSTEM32\COMMAND.COM 3 7 32" xfId="14228"/>
    <cellStyle name="=C:\WINNT35\SYSTEM32\COMMAND.COM 3 7 32 2" xfId="14229"/>
    <cellStyle name="=C:\WINNT35\SYSTEM32\COMMAND.COM 3 7 32 3" xfId="14230"/>
    <cellStyle name="=C:\WINNT35\SYSTEM32\COMMAND.COM 3 7 32 4" xfId="14231"/>
    <cellStyle name="=C:\WINNT35\SYSTEM32\COMMAND.COM 3 7 32 5" xfId="14232"/>
    <cellStyle name="=C:\WINNT35\SYSTEM32\COMMAND.COM 3 7 33" xfId="14233"/>
    <cellStyle name="=C:\WINNT35\SYSTEM32\COMMAND.COM 3 7 33 2" xfId="14234"/>
    <cellStyle name="=C:\WINNT35\SYSTEM32\COMMAND.COM 3 7 33 3" xfId="14235"/>
    <cellStyle name="=C:\WINNT35\SYSTEM32\COMMAND.COM 3 7 33 4" xfId="14236"/>
    <cellStyle name="=C:\WINNT35\SYSTEM32\COMMAND.COM 3 7 33 5" xfId="14237"/>
    <cellStyle name="=C:\WINNT35\SYSTEM32\COMMAND.COM 3 7 34" xfId="14238"/>
    <cellStyle name="=C:\WINNT35\SYSTEM32\COMMAND.COM 3 7 34 2" xfId="14239"/>
    <cellStyle name="=C:\WINNT35\SYSTEM32\COMMAND.COM 3 7 34 3" xfId="14240"/>
    <cellStyle name="=C:\WINNT35\SYSTEM32\COMMAND.COM 3 7 34 4" xfId="14241"/>
    <cellStyle name="=C:\WINNT35\SYSTEM32\COMMAND.COM 3 7 34 5" xfId="14242"/>
    <cellStyle name="=C:\WINNT35\SYSTEM32\COMMAND.COM 3 7 35" xfId="14243"/>
    <cellStyle name="=C:\WINNT35\SYSTEM32\COMMAND.COM 3 7 35 2" xfId="14244"/>
    <cellStyle name="=C:\WINNT35\SYSTEM32\COMMAND.COM 3 7 35 3" xfId="14245"/>
    <cellStyle name="=C:\WINNT35\SYSTEM32\COMMAND.COM 3 7 35 4" xfId="14246"/>
    <cellStyle name="=C:\WINNT35\SYSTEM32\COMMAND.COM 3 7 35 5" xfId="14247"/>
    <cellStyle name="=C:\WINNT35\SYSTEM32\COMMAND.COM 3 7 36" xfId="14248"/>
    <cellStyle name="=C:\WINNT35\SYSTEM32\COMMAND.COM 3 7 36 2" xfId="14249"/>
    <cellStyle name="=C:\WINNT35\SYSTEM32\COMMAND.COM 3 7 36 3" xfId="14250"/>
    <cellStyle name="=C:\WINNT35\SYSTEM32\COMMAND.COM 3 7 36 4" xfId="14251"/>
    <cellStyle name="=C:\WINNT35\SYSTEM32\COMMAND.COM 3 7 36 5" xfId="14252"/>
    <cellStyle name="=C:\WINNT35\SYSTEM32\COMMAND.COM 3 7 37" xfId="14253"/>
    <cellStyle name="=C:\WINNT35\SYSTEM32\COMMAND.COM 3 7 37 2" xfId="14254"/>
    <cellStyle name="=C:\WINNT35\SYSTEM32\COMMAND.COM 3 7 37 3" xfId="14255"/>
    <cellStyle name="=C:\WINNT35\SYSTEM32\COMMAND.COM 3 7 37 4" xfId="14256"/>
    <cellStyle name="=C:\WINNT35\SYSTEM32\COMMAND.COM 3 7 37 5" xfId="14257"/>
    <cellStyle name="=C:\WINNT35\SYSTEM32\COMMAND.COM 3 7 38" xfId="14258"/>
    <cellStyle name="=C:\WINNT35\SYSTEM32\COMMAND.COM 3 7 38 2" xfId="14259"/>
    <cellStyle name="=C:\WINNT35\SYSTEM32\COMMAND.COM 3 7 38 3" xfId="14260"/>
    <cellStyle name="=C:\WINNT35\SYSTEM32\COMMAND.COM 3 7 38 4" xfId="14261"/>
    <cellStyle name="=C:\WINNT35\SYSTEM32\COMMAND.COM 3 7 38 5" xfId="14262"/>
    <cellStyle name="=C:\WINNT35\SYSTEM32\COMMAND.COM 3 7 39" xfId="14263"/>
    <cellStyle name="=C:\WINNT35\SYSTEM32\COMMAND.COM 3 7 39 2" xfId="14264"/>
    <cellStyle name="=C:\WINNT35\SYSTEM32\COMMAND.COM 3 7 39 3" xfId="14265"/>
    <cellStyle name="=C:\WINNT35\SYSTEM32\COMMAND.COM 3 7 39 4" xfId="14266"/>
    <cellStyle name="=C:\WINNT35\SYSTEM32\COMMAND.COM 3 7 39 5" xfId="14267"/>
    <cellStyle name="=C:\WINNT35\SYSTEM32\COMMAND.COM 3 7 4" xfId="14268"/>
    <cellStyle name="=C:\WINNT35\SYSTEM32\COMMAND.COM 3 7 4 2" xfId="14269"/>
    <cellStyle name="=C:\WINNT35\SYSTEM32\COMMAND.COM 3 7 4 3" xfId="14270"/>
    <cellStyle name="=C:\WINNT35\SYSTEM32\COMMAND.COM 3 7 4 4" xfId="14271"/>
    <cellStyle name="=C:\WINNT35\SYSTEM32\COMMAND.COM 3 7 4 5" xfId="14272"/>
    <cellStyle name="=C:\WINNT35\SYSTEM32\COMMAND.COM 3 7 40" xfId="14273"/>
    <cellStyle name="=C:\WINNT35\SYSTEM32\COMMAND.COM 3 7 40 2" xfId="14274"/>
    <cellStyle name="=C:\WINNT35\SYSTEM32\COMMAND.COM 3 7 40 3" xfId="14275"/>
    <cellStyle name="=C:\WINNT35\SYSTEM32\COMMAND.COM 3 7 40 4" xfId="14276"/>
    <cellStyle name="=C:\WINNT35\SYSTEM32\COMMAND.COM 3 7 40 5" xfId="14277"/>
    <cellStyle name="=C:\WINNT35\SYSTEM32\COMMAND.COM 3 7 41" xfId="14278"/>
    <cellStyle name="=C:\WINNT35\SYSTEM32\COMMAND.COM 3 7 41 2" xfId="14279"/>
    <cellStyle name="=C:\WINNT35\SYSTEM32\COMMAND.COM 3 7 41 3" xfId="14280"/>
    <cellStyle name="=C:\WINNT35\SYSTEM32\COMMAND.COM 3 7 41 4" xfId="14281"/>
    <cellStyle name="=C:\WINNT35\SYSTEM32\COMMAND.COM 3 7 41 5" xfId="14282"/>
    <cellStyle name="=C:\WINNT35\SYSTEM32\COMMAND.COM 3 7 42" xfId="14283"/>
    <cellStyle name="=C:\WINNT35\SYSTEM32\COMMAND.COM 3 7 42 2" xfId="14284"/>
    <cellStyle name="=C:\WINNT35\SYSTEM32\COMMAND.COM 3 7 42 3" xfId="14285"/>
    <cellStyle name="=C:\WINNT35\SYSTEM32\COMMAND.COM 3 7 42 4" xfId="14286"/>
    <cellStyle name="=C:\WINNT35\SYSTEM32\COMMAND.COM 3 7 42 5" xfId="14287"/>
    <cellStyle name="=C:\WINNT35\SYSTEM32\COMMAND.COM 3 7 43" xfId="14288"/>
    <cellStyle name="=C:\WINNT35\SYSTEM32\COMMAND.COM 3 7 43 2" xfId="14289"/>
    <cellStyle name="=C:\WINNT35\SYSTEM32\COMMAND.COM 3 7 43 3" xfId="14290"/>
    <cellStyle name="=C:\WINNT35\SYSTEM32\COMMAND.COM 3 7 43 4" xfId="14291"/>
    <cellStyle name="=C:\WINNT35\SYSTEM32\COMMAND.COM 3 7 43 5" xfId="14292"/>
    <cellStyle name="=C:\WINNT35\SYSTEM32\COMMAND.COM 3 7 44" xfId="14293"/>
    <cellStyle name="=C:\WINNT35\SYSTEM32\COMMAND.COM 3 7 44 2" xfId="14294"/>
    <cellStyle name="=C:\WINNT35\SYSTEM32\COMMAND.COM 3 7 44 3" xfId="14295"/>
    <cellStyle name="=C:\WINNT35\SYSTEM32\COMMAND.COM 3 7 44 4" xfId="14296"/>
    <cellStyle name="=C:\WINNT35\SYSTEM32\COMMAND.COM 3 7 44 5" xfId="14297"/>
    <cellStyle name="=C:\WINNT35\SYSTEM32\COMMAND.COM 3 7 45" xfId="14298"/>
    <cellStyle name="=C:\WINNT35\SYSTEM32\COMMAND.COM 3 7 45 2" xfId="14299"/>
    <cellStyle name="=C:\WINNT35\SYSTEM32\COMMAND.COM 3 7 45 3" xfId="14300"/>
    <cellStyle name="=C:\WINNT35\SYSTEM32\COMMAND.COM 3 7 45 4" xfId="14301"/>
    <cellStyle name="=C:\WINNT35\SYSTEM32\COMMAND.COM 3 7 45 5" xfId="14302"/>
    <cellStyle name="=C:\WINNT35\SYSTEM32\COMMAND.COM 3 7 46" xfId="14303"/>
    <cellStyle name="=C:\WINNT35\SYSTEM32\COMMAND.COM 3 7 46 2" xfId="14304"/>
    <cellStyle name="=C:\WINNT35\SYSTEM32\COMMAND.COM 3 7 46 3" xfId="14305"/>
    <cellStyle name="=C:\WINNT35\SYSTEM32\COMMAND.COM 3 7 46 4" xfId="14306"/>
    <cellStyle name="=C:\WINNT35\SYSTEM32\COMMAND.COM 3 7 46 5" xfId="14307"/>
    <cellStyle name="=C:\WINNT35\SYSTEM32\COMMAND.COM 3 7 47" xfId="14308"/>
    <cellStyle name="=C:\WINNT35\SYSTEM32\COMMAND.COM 3 7 47 2" xfId="14309"/>
    <cellStyle name="=C:\WINNT35\SYSTEM32\COMMAND.COM 3 7 47 3" xfId="14310"/>
    <cellStyle name="=C:\WINNT35\SYSTEM32\COMMAND.COM 3 7 47 4" xfId="14311"/>
    <cellStyle name="=C:\WINNT35\SYSTEM32\COMMAND.COM 3 7 47 5" xfId="14312"/>
    <cellStyle name="=C:\WINNT35\SYSTEM32\COMMAND.COM 3 7 48" xfId="14313"/>
    <cellStyle name="=C:\WINNT35\SYSTEM32\COMMAND.COM 3 7 48 2" xfId="14314"/>
    <cellStyle name="=C:\WINNT35\SYSTEM32\COMMAND.COM 3 7 48 3" xfId="14315"/>
    <cellStyle name="=C:\WINNT35\SYSTEM32\COMMAND.COM 3 7 48 4" xfId="14316"/>
    <cellStyle name="=C:\WINNT35\SYSTEM32\COMMAND.COM 3 7 48 5" xfId="14317"/>
    <cellStyle name="=C:\WINNT35\SYSTEM32\COMMAND.COM 3 7 49" xfId="14318"/>
    <cellStyle name="=C:\WINNT35\SYSTEM32\COMMAND.COM 3 7 49 2" xfId="14319"/>
    <cellStyle name="=C:\WINNT35\SYSTEM32\COMMAND.COM 3 7 49 3" xfId="14320"/>
    <cellStyle name="=C:\WINNT35\SYSTEM32\COMMAND.COM 3 7 49 4" xfId="14321"/>
    <cellStyle name="=C:\WINNT35\SYSTEM32\COMMAND.COM 3 7 49 5" xfId="14322"/>
    <cellStyle name="=C:\WINNT35\SYSTEM32\COMMAND.COM 3 7 5" xfId="14323"/>
    <cellStyle name="=C:\WINNT35\SYSTEM32\COMMAND.COM 3 7 5 2" xfId="14324"/>
    <cellStyle name="=C:\WINNT35\SYSTEM32\COMMAND.COM 3 7 5 3" xfId="14325"/>
    <cellStyle name="=C:\WINNT35\SYSTEM32\COMMAND.COM 3 7 5 4" xfId="14326"/>
    <cellStyle name="=C:\WINNT35\SYSTEM32\COMMAND.COM 3 7 5 5" xfId="14327"/>
    <cellStyle name="=C:\WINNT35\SYSTEM32\COMMAND.COM 3 7 50" xfId="14328"/>
    <cellStyle name="=C:\WINNT35\SYSTEM32\COMMAND.COM 3 7 50 2" xfId="14329"/>
    <cellStyle name="=C:\WINNT35\SYSTEM32\COMMAND.COM 3 7 50 3" xfId="14330"/>
    <cellStyle name="=C:\WINNT35\SYSTEM32\COMMAND.COM 3 7 50 4" xfId="14331"/>
    <cellStyle name="=C:\WINNT35\SYSTEM32\COMMAND.COM 3 7 50 5" xfId="14332"/>
    <cellStyle name="=C:\WINNT35\SYSTEM32\COMMAND.COM 3 7 51" xfId="14333"/>
    <cellStyle name="=C:\WINNT35\SYSTEM32\COMMAND.COM 3 7 51 2" xfId="14334"/>
    <cellStyle name="=C:\WINNT35\SYSTEM32\COMMAND.COM 3 7 51 3" xfId="14335"/>
    <cellStyle name="=C:\WINNT35\SYSTEM32\COMMAND.COM 3 7 51 4" xfId="14336"/>
    <cellStyle name="=C:\WINNT35\SYSTEM32\COMMAND.COM 3 7 51 5" xfId="14337"/>
    <cellStyle name="=C:\WINNT35\SYSTEM32\COMMAND.COM 3 7 52" xfId="14338"/>
    <cellStyle name="=C:\WINNT35\SYSTEM32\COMMAND.COM 3 7 52 2" xfId="14339"/>
    <cellStyle name="=C:\WINNT35\SYSTEM32\COMMAND.COM 3 7 52 3" xfId="14340"/>
    <cellStyle name="=C:\WINNT35\SYSTEM32\COMMAND.COM 3 7 52 4" xfId="14341"/>
    <cellStyle name="=C:\WINNT35\SYSTEM32\COMMAND.COM 3 7 52 5" xfId="14342"/>
    <cellStyle name="=C:\WINNT35\SYSTEM32\COMMAND.COM 3 7 53" xfId="14343"/>
    <cellStyle name="=C:\WINNT35\SYSTEM32\COMMAND.COM 3 7 53 2" xfId="14344"/>
    <cellStyle name="=C:\WINNT35\SYSTEM32\COMMAND.COM 3 7 53 3" xfId="14345"/>
    <cellStyle name="=C:\WINNT35\SYSTEM32\COMMAND.COM 3 7 53 4" xfId="14346"/>
    <cellStyle name="=C:\WINNT35\SYSTEM32\COMMAND.COM 3 7 53 5" xfId="14347"/>
    <cellStyle name="=C:\WINNT35\SYSTEM32\COMMAND.COM 3 7 54" xfId="14348"/>
    <cellStyle name="=C:\WINNT35\SYSTEM32\COMMAND.COM 3 7 55" xfId="14349"/>
    <cellStyle name="=C:\WINNT35\SYSTEM32\COMMAND.COM 3 7 56" xfId="14350"/>
    <cellStyle name="=C:\WINNT35\SYSTEM32\COMMAND.COM 3 7 57" xfId="14351"/>
    <cellStyle name="=C:\WINNT35\SYSTEM32\COMMAND.COM 3 7 58" xfId="14352"/>
    <cellStyle name="=C:\WINNT35\SYSTEM32\COMMAND.COM 3 7 6" xfId="14353"/>
    <cellStyle name="=C:\WINNT35\SYSTEM32\COMMAND.COM 3 7 6 2" xfId="14354"/>
    <cellStyle name="=C:\WINNT35\SYSTEM32\COMMAND.COM 3 7 6 3" xfId="14355"/>
    <cellStyle name="=C:\WINNT35\SYSTEM32\COMMAND.COM 3 7 6 4" xfId="14356"/>
    <cellStyle name="=C:\WINNT35\SYSTEM32\COMMAND.COM 3 7 6 5" xfId="14357"/>
    <cellStyle name="=C:\WINNT35\SYSTEM32\COMMAND.COM 3 7 7" xfId="14358"/>
    <cellStyle name="=C:\WINNT35\SYSTEM32\COMMAND.COM 3 7 7 2" xfId="14359"/>
    <cellStyle name="=C:\WINNT35\SYSTEM32\COMMAND.COM 3 7 7 3" xfId="14360"/>
    <cellStyle name="=C:\WINNT35\SYSTEM32\COMMAND.COM 3 7 7 4" xfId="14361"/>
    <cellStyle name="=C:\WINNT35\SYSTEM32\COMMAND.COM 3 7 7 5" xfId="14362"/>
    <cellStyle name="=C:\WINNT35\SYSTEM32\COMMAND.COM 3 7 8" xfId="14363"/>
    <cellStyle name="=C:\WINNT35\SYSTEM32\COMMAND.COM 3 7 8 2" xfId="14364"/>
    <cellStyle name="=C:\WINNT35\SYSTEM32\COMMAND.COM 3 7 8 3" xfId="14365"/>
    <cellStyle name="=C:\WINNT35\SYSTEM32\COMMAND.COM 3 7 8 4" xfId="14366"/>
    <cellStyle name="=C:\WINNT35\SYSTEM32\COMMAND.COM 3 7 8 5" xfId="14367"/>
    <cellStyle name="=C:\WINNT35\SYSTEM32\COMMAND.COM 3 7 9" xfId="14368"/>
    <cellStyle name="=C:\WINNT35\SYSTEM32\COMMAND.COM 3 7 9 2" xfId="14369"/>
    <cellStyle name="=C:\WINNT35\SYSTEM32\COMMAND.COM 3 7 9 3" xfId="14370"/>
    <cellStyle name="=C:\WINNT35\SYSTEM32\COMMAND.COM 3 7 9 4" xfId="14371"/>
    <cellStyle name="=C:\WINNT35\SYSTEM32\COMMAND.COM 3 7 9 5" xfId="14372"/>
    <cellStyle name="=C:\WINNT35\SYSTEM32\COMMAND.COM 3 8" xfId="14373"/>
    <cellStyle name="=C:\WINNT35\SYSTEM32\COMMAND.COM 3 8 2" xfId="14374"/>
    <cellStyle name="=C:\WINNT35\SYSTEM32\COMMAND.COM 3 8 3" xfId="14375"/>
    <cellStyle name="=C:\WINNT35\SYSTEM32\COMMAND.COM 3 8 4" xfId="14376"/>
    <cellStyle name="=C:\WINNT35\SYSTEM32\COMMAND.COM 3 8 5" xfId="14377"/>
    <cellStyle name="=C:\WINNT35\SYSTEM32\COMMAND.COM 3 8 6" xfId="14378"/>
    <cellStyle name="=C:\WINNT35\SYSTEM32\COMMAND.COM 3 9" xfId="14379"/>
    <cellStyle name="=C:\WINNT35\SYSTEM32\COMMAND.COM 3 9 2" xfId="14380"/>
    <cellStyle name="=C:\WINNT35\SYSTEM32\COMMAND.COM 3 9 3" xfId="14381"/>
    <cellStyle name="=C:\WINNT35\SYSTEM32\COMMAND.COM 3 9 4" xfId="14382"/>
    <cellStyle name="=C:\WINNT35\SYSTEM32\COMMAND.COM 3 9 5" xfId="14383"/>
    <cellStyle name="=C:\WINNT35\SYSTEM32\COMMAND.COM 3 9 6" xfId="14384"/>
    <cellStyle name="=C:\WINNT35\SYSTEM32\COMMAND.COM 30" xfId="14385"/>
    <cellStyle name="=C:\WINNT35\SYSTEM32\COMMAND.COM 30 2" xfId="14386"/>
    <cellStyle name="=C:\WINNT35\SYSTEM32\COMMAND.COM 30 3" xfId="14387"/>
    <cellStyle name="=C:\WINNT35\SYSTEM32\COMMAND.COM 30 4" xfId="14388"/>
    <cellStyle name="=C:\WINNT35\SYSTEM32\COMMAND.COM 30 5" xfId="14389"/>
    <cellStyle name="=C:\WINNT35\SYSTEM32\COMMAND.COM 30 6" xfId="14390"/>
    <cellStyle name="=C:\WINNT35\SYSTEM32\COMMAND.COM 31" xfId="14391"/>
    <cellStyle name="=C:\WINNT35\SYSTEM32\COMMAND.COM 31 2" xfId="14392"/>
    <cellStyle name="=C:\WINNT35\SYSTEM32\COMMAND.COM 31 3" xfId="14393"/>
    <cellStyle name="=C:\WINNT35\SYSTEM32\COMMAND.COM 31 4" xfId="14394"/>
    <cellStyle name="=C:\WINNT35\SYSTEM32\COMMAND.COM 31 5" xfId="14395"/>
    <cellStyle name="=C:\WINNT35\SYSTEM32\COMMAND.COM 31 6" xfId="14396"/>
    <cellStyle name="=C:\WINNT35\SYSTEM32\COMMAND.COM 32" xfId="14397"/>
    <cellStyle name="=C:\WINNT35\SYSTEM32\COMMAND.COM 32 10" xfId="14398"/>
    <cellStyle name="=C:\WINNT35\SYSTEM32\COMMAND.COM 32 11" xfId="14399"/>
    <cellStyle name="=C:\WINNT35\SYSTEM32\COMMAND.COM 32 12" xfId="14400"/>
    <cellStyle name="=C:\WINNT35\SYSTEM32\COMMAND.COM 32 13" xfId="14401"/>
    <cellStyle name="=C:\WINNT35\SYSTEM32\COMMAND.COM 32 14" xfId="14402"/>
    <cellStyle name="=C:\WINNT35\SYSTEM32\COMMAND.COM 32 2" xfId="14403"/>
    <cellStyle name="=C:\WINNT35\SYSTEM32\COMMAND.COM 32 2 10" xfId="14404"/>
    <cellStyle name="=C:\WINNT35\SYSTEM32\COMMAND.COM 32 2 11" xfId="14405"/>
    <cellStyle name="=C:\WINNT35\SYSTEM32\COMMAND.COM 32 2 12" xfId="14406"/>
    <cellStyle name="=C:\WINNT35\SYSTEM32\COMMAND.COM 32 2 12 2" xfId="14407"/>
    <cellStyle name="=C:\WINNT35\SYSTEM32\COMMAND.COM 32 2 12 3" xfId="14408"/>
    <cellStyle name="=C:\WINNT35\SYSTEM32\COMMAND.COM 32 2 12 4" xfId="14409"/>
    <cellStyle name="=C:\WINNT35\SYSTEM32\COMMAND.COM 32 2 13" xfId="14410"/>
    <cellStyle name="=C:\WINNT35\SYSTEM32\COMMAND.COM 32 2 14" xfId="14411"/>
    <cellStyle name="=C:\WINNT35\SYSTEM32\COMMAND.COM 32 2 15" xfId="14412"/>
    <cellStyle name="=C:\WINNT35\SYSTEM32\COMMAND.COM 32 2 16" xfId="14413"/>
    <cellStyle name="=C:\WINNT35\SYSTEM32\COMMAND.COM 32 2 17" xfId="14414"/>
    <cellStyle name="=C:\WINNT35\SYSTEM32\COMMAND.COM 32 2 18" xfId="14415"/>
    <cellStyle name="=C:\WINNT35\SYSTEM32\COMMAND.COM 32 2 2" xfId="14416"/>
    <cellStyle name="=C:\WINNT35\SYSTEM32\COMMAND.COM 32 2 2 10" xfId="14417"/>
    <cellStyle name="=C:\WINNT35\SYSTEM32\COMMAND.COM 32 2 2 11" xfId="14418"/>
    <cellStyle name="=C:\WINNT35\SYSTEM32\COMMAND.COM 32 2 2 2" xfId="14419"/>
    <cellStyle name="=C:\WINNT35\SYSTEM32\COMMAND.COM 32 2 2 2 10" xfId="14420"/>
    <cellStyle name="=C:\WINNT35\SYSTEM32\COMMAND.COM 32 2 2 2 11" xfId="14421"/>
    <cellStyle name="=C:\WINNT35\SYSTEM32\COMMAND.COM 32 2 2 2 2" xfId="14422"/>
    <cellStyle name="=C:\WINNT35\SYSTEM32\COMMAND.COM 32 2 2 2 2 2" xfId="14423"/>
    <cellStyle name="=C:\WINNT35\SYSTEM32\COMMAND.COM 32 2 2 2 2 2 2" xfId="14424"/>
    <cellStyle name="=C:\WINNT35\SYSTEM32\COMMAND.COM 32 2 2 2 2 2 3" xfId="14425"/>
    <cellStyle name="=C:\WINNT35\SYSTEM32\COMMAND.COM 32 2 2 2 2 2 4" xfId="14426"/>
    <cellStyle name="=C:\WINNT35\SYSTEM32\COMMAND.COM 32 2 2 2 2 2 5" xfId="14427"/>
    <cellStyle name="=C:\WINNT35\SYSTEM32\COMMAND.COM 32 2 2 2 2 3" xfId="14428"/>
    <cellStyle name="=C:\WINNT35\SYSTEM32\COMMAND.COM 32 2 2 2 2 4" xfId="14429"/>
    <cellStyle name="=C:\WINNT35\SYSTEM32\COMMAND.COM 32 2 2 2 2 5" xfId="14430"/>
    <cellStyle name="=C:\WINNT35\SYSTEM32\COMMAND.COM 32 2 2 2 3" xfId="14431"/>
    <cellStyle name="=C:\WINNT35\SYSTEM32\COMMAND.COM 32 2 2 2 4" xfId="14432"/>
    <cellStyle name="=C:\WINNT35\SYSTEM32\COMMAND.COM 32 2 2 2 5" xfId="14433"/>
    <cellStyle name="=C:\WINNT35\SYSTEM32\COMMAND.COM 32 2 2 2 6" xfId="14434"/>
    <cellStyle name="=C:\WINNT35\SYSTEM32\COMMAND.COM 32 2 2 2 7" xfId="14435"/>
    <cellStyle name="=C:\WINNT35\SYSTEM32\COMMAND.COM 32 2 2 2 8" xfId="14436"/>
    <cellStyle name="=C:\WINNT35\SYSTEM32\COMMAND.COM 32 2 2 2 9" xfId="14437"/>
    <cellStyle name="=C:\WINNT35\SYSTEM32\COMMAND.COM 32 2 2 3" xfId="14438"/>
    <cellStyle name="=C:\WINNT35\SYSTEM32\COMMAND.COM 32 2 2 3 2" xfId="14439"/>
    <cellStyle name="=C:\WINNT35\SYSTEM32\COMMAND.COM 32 2 2 3 2 2" xfId="14440"/>
    <cellStyle name="=C:\WINNT35\SYSTEM32\COMMAND.COM 32 2 2 3 2 3" xfId="14441"/>
    <cellStyle name="=C:\WINNT35\SYSTEM32\COMMAND.COM 32 2 2 3 2 4" xfId="14442"/>
    <cellStyle name="=C:\WINNT35\SYSTEM32\COMMAND.COM 32 2 2 3 2 5" xfId="14443"/>
    <cellStyle name="=C:\WINNT35\SYSTEM32\COMMAND.COM 32 2 2 3 3" xfId="14444"/>
    <cellStyle name="=C:\WINNT35\SYSTEM32\COMMAND.COM 32 2 2 3 4" xfId="14445"/>
    <cellStyle name="=C:\WINNT35\SYSTEM32\COMMAND.COM 32 2 2 3 5" xfId="14446"/>
    <cellStyle name="=C:\WINNT35\SYSTEM32\COMMAND.COM 32 2 2 4" xfId="14447"/>
    <cellStyle name="=C:\WINNT35\SYSTEM32\COMMAND.COM 32 2 2 4 2" xfId="14448"/>
    <cellStyle name="=C:\WINNT35\SYSTEM32\COMMAND.COM 32 2 2 4 2 2" xfId="14449"/>
    <cellStyle name="=C:\WINNT35\SYSTEM32\COMMAND.COM 32 2 2 4 2 3" xfId="14450"/>
    <cellStyle name="=C:\WINNT35\SYSTEM32\COMMAND.COM 32 2 2 4 2 4" xfId="14451"/>
    <cellStyle name="=C:\WINNT35\SYSTEM32\COMMAND.COM 32 2 2 4 2 5" xfId="14452"/>
    <cellStyle name="=C:\WINNT35\SYSTEM32\COMMAND.COM 32 2 2 4 3" xfId="14453"/>
    <cellStyle name="=C:\WINNT35\SYSTEM32\COMMAND.COM 32 2 2 4 4" xfId="14454"/>
    <cellStyle name="=C:\WINNT35\SYSTEM32\COMMAND.COM 32 2 2 4 5" xfId="14455"/>
    <cellStyle name="=C:\WINNT35\SYSTEM32\COMMAND.COM 32 2 2 5" xfId="14456"/>
    <cellStyle name="=C:\WINNT35\SYSTEM32\COMMAND.COM 32 2 2 6" xfId="14457"/>
    <cellStyle name="=C:\WINNT35\SYSTEM32\COMMAND.COM 32 2 2 7" xfId="14458"/>
    <cellStyle name="=C:\WINNT35\SYSTEM32\COMMAND.COM 32 2 2 8" xfId="14459"/>
    <cellStyle name="=C:\WINNT35\SYSTEM32\COMMAND.COM 32 2 2 9" xfId="14460"/>
    <cellStyle name="=C:\WINNT35\SYSTEM32\COMMAND.COM 32 2 3" xfId="14461"/>
    <cellStyle name="=C:\WINNT35\SYSTEM32\COMMAND.COM 32 2 4" xfId="14462"/>
    <cellStyle name="=C:\WINNT35\SYSTEM32\COMMAND.COM 32 2 4 2" xfId="14463"/>
    <cellStyle name="=C:\WINNT35\SYSTEM32\COMMAND.COM 32 2 4 2 2" xfId="14464"/>
    <cellStyle name="=C:\WINNT35\SYSTEM32\COMMAND.COM 32 2 4 2 3" xfId="14465"/>
    <cellStyle name="=C:\WINNT35\SYSTEM32\COMMAND.COM 32 2 4 2 4" xfId="14466"/>
    <cellStyle name="=C:\WINNT35\SYSTEM32\COMMAND.COM 32 2 4 2 5" xfId="14467"/>
    <cellStyle name="=C:\WINNT35\SYSTEM32\COMMAND.COM 32 2 4 2 6" xfId="14468"/>
    <cellStyle name="=C:\WINNT35\SYSTEM32\COMMAND.COM 32 2 4 2 7" xfId="14469"/>
    <cellStyle name="=C:\WINNT35\SYSTEM32\COMMAND.COM 32 2 4 2 8" xfId="14470"/>
    <cellStyle name="=C:\WINNT35\SYSTEM32\COMMAND.COM 32 2 4 3" xfId="14471"/>
    <cellStyle name="=C:\WINNT35\SYSTEM32\COMMAND.COM 32 2 4 4" xfId="14472"/>
    <cellStyle name="=C:\WINNT35\SYSTEM32\COMMAND.COM 32 2 4 5" xfId="14473"/>
    <cellStyle name="=C:\WINNT35\SYSTEM32\COMMAND.COM 32 2 4 6" xfId="14474"/>
    <cellStyle name="=C:\WINNT35\SYSTEM32\COMMAND.COM 32 2 4 7" xfId="14475"/>
    <cellStyle name="=C:\WINNT35\SYSTEM32\COMMAND.COM 32 2 4 8" xfId="14476"/>
    <cellStyle name="=C:\WINNT35\SYSTEM32\COMMAND.COM 32 2 4 9" xfId="14477"/>
    <cellStyle name="=C:\WINNT35\SYSTEM32\COMMAND.COM 32 2 5" xfId="14478"/>
    <cellStyle name="=C:\WINNT35\SYSTEM32\COMMAND.COM 32 2 6" xfId="14479"/>
    <cellStyle name="=C:\WINNT35\SYSTEM32\COMMAND.COM 32 2 7" xfId="14480"/>
    <cellStyle name="=C:\WINNT35\SYSTEM32\COMMAND.COM 32 2 8" xfId="14481"/>
    <cellStyle name="=C:\WINNT35\SYSTEM32\COMMAND.COM 32 2 9" xfId="14482"/>
    <cellStyle name="=C:\WINNT35\SYSTEM32\COMMAND.COM 32 3" xfId="14483"/>
    <cellStyle name="=C:\WINNT35\SYSTEM32\COMMAND.COM 32 3 10" xfId="14484"/>
    <cellStyle name="=C:\WINNT35\SYSTEM32\COMMAND.COM 32 3 10 2" xfId="14485"/>
    <cellStyle name="=C:\WINNT35\SYSTEM32\COMMAND.COM 32 3 10 3" xfId="14486"/>
    <cellStyle name="=C:\WINNT35\SYSTEM32\COMMAND.COM 32 3 10 4" xfId="14487"/>
    <cellStyle name="=C:\WINNT35\SYSTEM32\COMMAND.COM 32 3 11" xfId="14488"/>
    <cellStyle name="=C:\WINNT35\SYSTEM32\COMMAND.COM 32 3 12" xfId="14489"/>
    <cellStyle name="=C:\WINNT35\SYSTEM32\COMMAND.COM 32 3 13" xfId="14490"/>
    <cellStyle name="=C:\WINNT35\SYSTEM32\COMMAND.COM 32 3 14" xfId="14491"/>
    <cellStyle name="=C:\WINNT35\SYSTEM32\COMMAND.COM 32 3 15" xfId="14492"/>
    <cellStyle name="=C:\WINNT35\SYSTEM32\COMMAND.COM 32 3 16" xfId="14493"/>
    <cellStyle name="=C:\WINNT35\SYSTEM32\COMMAND.COM 32 3 2" xfId="14494"/>
    <cellStyle name="=C:\WINNT35\SYSTEM32\COMMAND.COM 32 3 2 10" xfId="14495"/>
    <cellStyle name="=C:\WINNT35\SYSTEM32\COMMAND.COM 32 3 2 11" xfId="14496"/>
    <cellStyle name="=C:\WINNT35\SYSTEM32\COMMAND.COM 32 3 2 12" xfId="14497"/>
    <cellStyle name="=C:\WINNT35\SYSTEM32\COMMAND.COM 32 3 2 13" xfId="14498"/>
    <cellStyle name="=C:\WINNT35\SYSTEM32\COMMAND.COM 32 3 2 14" xfId="14499"/>
    <cellStyle name="=C:\WINNT35\SYSTEM32\COMMAND.COM 32 3 2 2" xfId="14500"/>
    <cellStyle name="=C:\WINNT35\SYSTEM32\COMMAND.COM 32 3 2 2 2" xfId="14501"/>
    <cellStyle name="=C:\WINNT35\SYSTEM32\COMMAND.COM 32 3 2 2 2 2" xfId="14502"/>
    <cellStyle name="=C:\WINNT35\SYSTEM32\COMMAND.COM 32 3 2 2 2 3" xfId="14503"/>
    <cellStyle name="=C:\WINNT35\SYSTEM32\COMMAND.COM 32 3 2 2 2 4" xfId="14504"/>
    <cellStyle name="=C:\WINNT35\SYSTEM32\COMMAND.COM 32 3 2 2 2 5" xfId="14505"/>
    <cellStyle name="=C:\WINNT35\SYSTEM32\COMMAND.COM 32 3 2 2 2 6" xfId="14506"/>
    <cellStyle name="=C:\WINNT35\SYSTEM32\COMMAND.COM 32 3 2 2 2 7" xfId="14507"/>
    <cellStyle name="=C:\WINNT35\SYSTEM32\COMMAND.COM 32 3 2 2 2 8" xfId="14508"/>
    <cellStyle name="=C:\WINNT35\SYSTEM32\COMMAND.COM 32 3 2 2 3" xfId="14509"/>
    <cellStyle name="=C:\WINNT35\SYSTEM32\COMMAND.COM 32 3 2 2 4" xfId="14510"/>
    <cellStyle name="=C:\WINNT35\SYSTEM32\COMMAND.COM 32 3 2 2 5" xfId="14511"/>
    <cellStyle name="=C:\WINNT35\SYSTEM32\COMMAND.COM 32 3 2 2 6" xfId="14512"/>
    <cellStyle name="=C:\WINNT35\SYSTEM32\COMMAND.COM 32 3 2 2 7" xfId="14513"/>
    <cellStyle name="=C:\WINNT35\SYSTEM32\COMMAND.COM 32 3 2 2 8" xfId="14514"/>
    <cellStyle name="=C:\WINNT35\SYSTEM32\COMMAND.COM 32 3 2 2 9" xfId="14515"/>
    <cellStyle name="=C:\WINNT35\SYSTEM32\COMMAND.COM 32 3 2 3" xfId="14516"/>
    <cellStyle name="=C:\WINNT35\SYSTEM32\COMMAND.COM 32 3 2 4" xfId="14517"/>
    <cellStyle name="=C:\WINNT35\SYSTEM32\COMMAND.COM 32 3 2 5" xfId="14518"/>
    <cellStyle name="=C:\WINNT35\SYSTEM32\COMMAND.COM 32 3 2 6" xfId="14519"/>
    <cellStyle name="=C:\WINNT35\SYSTEM32\COMMAND.COM 32 3 2 7" xfId="14520"/>
    <cellStyle name="=C:\WINNT35\SYSTEM32\COMMAND.COM 32 3 2 8" xfId="14521"/>
    <cellStyle name="=C:\WINNT35\SYSTEM32\COMMAND.COM 32 3 2 8 2" xfId="14522"/>
    <cellStyle name="=C:\WINNT35\SYSTEM32\COMMAND.COM 32 3 2 8 3" xfId="14523"/>
    <cellStyle name="=C:\WINNT35\SYSTEM32\COMMAND.COM 32 3 2 8 4" xfId="14524"/>
    <cellStyle name="=C:\WINNT35\SYSTEM32\COMMAND.COM 32 3 2 9" xfId="14525"/>
    <cellStyle name="=C:\WINNT35\SYSTEM32\COMMAND.COM 32 3 3" xfId="14526"/>
    <cellStyle name="=C:\WINNT35\SYSTEM32\COMMAND.COM 32 3 3 2" xfId="14527"/>
    <cellStyle name="=C:\WINNT35\SYSTEM32\COMMAND.COM 32 3 3 2 2" xfId="14528"/>
    <cellStyle name="=C:\WINNT35\SYSTEM32\COMMAND.COM 32 3 3 2 3" xfId="14529"/>
    <cellStyle name="=C:\WINNT35\SYSTEM32\COMMAND.COM 32 3 3 2 4" xfId="14530"/>
    <cellStyle name="=C:\WINNT35\SYSTEM32\COMMAND.COM 32 3 3 2 5" xfId="14531"/>
    <cellStyle name="=C:\WINNT35\SYSTEM32\COMMAND.COM 32 3 3 3" xfId="14532"/>
    <cellStyle name="=C:\WINNT35\SYSTEM32\COMMAND.COM 32 3 3 4" xfId="14533"/>
    <cellStyle name="=C:\WINNT35\SYSTEM32\COMMAND.COM 32 3 3 5" xfId="14534"/>
    <cellStyle name="=C:\WINNT35\SYSTEM32\COMMAND.COM 32 3 4" xfId="14535"/>
    <cellStyle name="=C:\WINNT35\SYSTEM32\COMMAND.COM 32 3 5" xfId="14536"/>
    <cellStyle name="=C:\WINNT35\SYSTEM32\COMMAND.COM 32 3 6" xfId="14537"/>
    <cellStyle name="=C:\WINNT35\SYSTEM32\COMMAND.COM 32 3 7" xfId="14538"/>
    <cellStyle name="=C:\WINNT35\SYSTEM32\COMMAND.COM 32 3 8" xfId="14539"/>
    <cellStyle name="=C:\WINNT35\SYSTEM32\COMMAND.COM 32 3 9" xfId="14540"/>
    <cellStyle name="=C:\WINNT35\SYSTEM32\COMMAND.COM 32 4" xfId="14541"/>
    <cellStyle name="=C:\WINNT35\SYSTEM32\COMMAND.COM 32 4 10" xfId="14542"/>
    <cellStyle name="=C:\WINNT35\SYSTEM32\COMMAND.COM 32 4 2" xfId="14543"/>
    <cellStyle name="=C:\WINNT35\SYSTEM32\COMMAND.COM 32 4 2 2" xfId="14544"/>
    <cellStyle name="=C:\WINNT35\SYSTEM32\COMMAND.COM 32 4 2 2 2" xfId="14545"/>
    <cellStyle name="=C:\WINNT35\SYSTEM32\COMMAND.COM 32 4 2 2 3" xfId="14546"/>
    <cellStyle name="=C:\WINNT35\SYSTEM32\COMMAND.COM 32 4 2 2 4" xfId="14547"/>
    <cellStyle name="=C:\WINNT35\SYSTEM32\COMMAND.COM 32 4 2 2 5" xfId="14548"/>
    <cellStyle name="=C:\WINNT35\SYSTEM32\COMMAND.COM 32 4 2 2 6" xfId="14549"/>
    <cellStyle name="=C:\WINNT35\SYSTEM32\COMMAND.COM 32 4 2 2 7" xfId="14550"/>
    <cellStyle name="=C:\WINNT35\SYSTEM32\COMMAND.COM 32 4 2 2 8" xfId="14551"/>
    <cellStyle name="=C:\WINNT35\SYSTEM32\COMMAND.COM 32 4 2 3" xfId="14552"/>
    <cellStyle name="=C:\WINNT35\SYSTEM32\COMMAND.COM 32 4 2 4" xfId="14553"/>
    <cellStyle name="=C:\WINNT35\SYSTEM32\COMMAND.COM 32 4 2 5" xfId="14554"/>
    <cellStyle name="=C:\WINNT35\SYSTEM32\COMMAND.COM 32 4 2 6" xfId="14555"/>
    <cellStyle name="=C:\WINNT35\SYSTEM32\COMMAND.COM 32 4 2 7" xfId="14556"/>
    <cellStyle name="=C:\WINNT35\SYSTEM32\COMMAND.COM 32 4 2 8" xfId="14557"/>
    <cellStyle name="=C:\WINNT35\SYSTEM32\COMMAND.COM 32 4 2 9" xfId="14558"/>
    <cellStyle name="=C:\WINNT35\SYSTEM32\COMMAND.COM 32 4 3" xfId="14559"/>
    <cellStyle name="=C:\WINNT35\SYSTEM32\COMMAND.COM 32 4 4" xfId="14560"/>
    <cellStyle name="=C:\WINNT35\SYSTEM32\COMMAND.COM 32 4 4 2" xfId="14561"/>
    <cellStyle name="=C:\WINNT35\SYSTEM32\COMMAND.COM 32 4 4 3" xfId="14562"/>
    <cellStyle name="=C:\WINNT35\SYSTEM32\COMMAND.COM 32 4 4 4" xfId="14563"/>
    <cellStyle name="=C:\WINNT35\SYSTEM32\COMMAND.COM 32 4 5" xfId="14564"/>
    <cellStyle name="=C:\WINNT35\SYSTEM32\COMMAND.COM 32 4 6" xfId="14565"/>
    <cellStyle name="=C:\WINNT35\SYSTEM32\COMMAND.COM 32 4 7" xfId="14566"/>
    <cellStyle name="=C:\WINNT35\SYSTEM32\COMMAND.COM 32 4 8" xfId="14567"/>
    <cellStyle name="=C:\WINNT35\SYSTEM32\COMMAND.COM 32 4 9" xfId="14568"/>
    <cellStyle name="=C:\WINNT35\SYSTEM32\COMMAND.COM 32 5" xfId="14569"/>
    <cellStyle name="=C:\WINNT35\SYSTEM32\COMMAND.COM 32 5 2" xfId="14570"/>
    <cellStyle name="=C:\WINNT35\SYSTEM32\COMMAND.COM 32 5 2 2" xfId="14571"/>
    <cellStyle name="=C:\WINNT35\SYSTEM32\COMMAND.COM 32 5 2 3" xfId="14572"/>
    <cellStyle name="=C:\WINNT35\SYSTEM32\COMMAND.COM 32 5 2 4" xfId="14573"/>
    <cellStyle name="=C:\WINNT35\SYSTEM32\COMMAND.COM 32 5 2 5" xfId="14574"/>
    <cellStyle name="=C:\WINNT35\SYSTEM32\COMMAND.COM 32 5 2 6" xfId="14575"/>
    <cellStyle name="=C:\WINNT35\SYSTEM32\COMMAND.COM 32 5 2 7" xfId="14576"/>
    <cellStyle name="=C:\WINNT35\SYSTEM32\COMMAND.COM 32 5 2 8" xfId="14577"/>
    <cellStyle name="=C:\WINNT35\SYSTEM32\COMMAND.COM 32 5 3" xfId="14578"/>
    <cellStyle name="=C:\WINNT35\SYSTEM32\COMMAND.COM 32 5 4" xfId="14579"/>
    <cellStyle name="=C:\WINNT35\SYSTEM32\COMMAND.COM 32 5 5" xfId="14580"/>
    <cellStyle name="=C:\WINNT35\SYSTEM32\COMMAND.COM 32 5 6" xfId="14581"/>
    <cellStyle name="=C:\WINNT35\SYSTEM32\COMMAND.COM 32 5 7" xfId="14582"/>
    <cellStyle name="=C:\WINNT35\SYSTEM32\COMMAND.COM 32 5 8" xfId="14583"/>
    <cellStyle name="=C:\WINNT35\SYSTEM32\COMMAND.COM 32 5 9" xfId="14584"/>
    <cellStyle name="=C:\WINNT35\SYSTEM32\COMMAND.COM 32 6" xfId="14585"/>
    <cellStyle name="=C:\WINNT35\SYSTEM32\COMMAND.COM 32 6 2" xfId="14586"/>
    <cellStyle name="=C:\WINNT35\SYSTEM32\COMMAND.COM 32 6 2 2" xfId="14587"/>
    <cellStyle name="=C:\WINNT35\SYSTEM32\COMMAND.COM 32 6 2 3" xfId="14588"/>
    <cellStyle name="=C:\WINNT35\SYSTEM32\COMMAND.COM 32 6 2 4" xfId="14589"/>
    <cellStyle name="=C:\WINNT35\SYSTEM32\COMMAND.COM 32 6 2 5" xfId="14590"/>
    <cellStyle name="=C:\WINNT35\SYSTEM32\COMMAND.COM 32 6 2 6" xfId="14591"/>
    <cellStyle name="=C:\WINNT35\SYSTEM32\COMMAND.COM 32 6 2 7" xfId="14592"/>
    <cellStyle name="=C:\WINNT35\SYSTEM32\COMMAND.COM 32 6 2 8" xfId="14593"/>
    <cellStyle name="=C:\WINNT35\SYSTEM32\COMMAND.COM 32 6 3" xfId="14594"/>
    <cellStyle name="=C:\WINNT35\SYSTEM32\COMMAND.COM 32 6 4" xfId="14595"/>
    <cellStyle name="=C:\WINNT35\SYSTEM32\COMMAND.COM 32 6 5" xfId="14596"/>
    <cellStyle name="=C:\WINNT35\SYSTEM32\COMMAND.COM 32 6 6" xfId="14597"/>
    <cellStyle name="=C:\WINNT35\SYSTEM32\COMMAND.COM 32 6 7" xfId="14598"/>
    <cellStyle name="=C:\WINNT35\SYSTEM32\COMMAND.COM 32 6 8" xfId="14599"/>
    <cellStyle name="=C:\WINNT35\SYSTEM32\COMMAND.COM 32 6 9" xfId="14600"/>
    <cellStyle name="=C:\WINNT35\SYSTEM32\COMMAND.COM 32 7" xfId="14601"/>
    <cellStyle name="=C:\WINNT35\SYSTEM32\COMMAND.COM 32 8" xfId="14602"/>
    <cellStyle name="=C:\WINNT35\SYSTEM32\COMMAND.COM 32 9" xfId="14603"/>
    <cellStyle name="=C:\WINNT35\SYSTEM32\COMMAND.COM 33" xfId="14604"/>
    <cellStyle name="=C:\WINNT35\SYSTEM32\COMMAND.COM 33 2" xfId="14605"/>
    <cellStyle name="=C:\WINNT35\SYSTEM32\COMMAND.COM 33 3" xfId="14606"/>
    <cellStyle name="=C:\WINNT35\SYSTEM32\COMMAND.COM 33 4" xfId="14607"/>
    <cellStyle name="=C:\WINNT35\SYSTEM32\COMMAND.COM 33 5" xfId="14608"/>
    <cellStyle name="=C:\WINNT35\SYSTEM32\COMMAND.COM 33 6" xfId="14609"/>
    <cellStyle name="=C:\WINNT35\SYSTEM32\COMMAND.COM 34" xfId="14610"/>
    <cellStyle name="=C:\WINNT35\SYSTEM32\COMMAND.COM 34 2" xfId="14611"/>
    <cellStyle name="=C:\WINNT35\SYSTEM32\COMMAND.COM 34 3" xfId="14612"/>
    <cellStyle name="=C:\WINNT35\SYSTEM32\COMMAND.COM 34 4" xfId="14613"/>
    <cellStyle name="=C:\WINNT35\SYSTEM32\COMMAND.COM 34 5" xfId="14614"/>
    <cellStyle name="=C:\WINNT35\SYSTEM32\COMMAND.COM 34 6" xfId="14615"/>
    <cellStyle name="=C:\WINNT35\SYSTEM32\COMMAND.COM 35" xfId="14616"/>
    <cellStyle name="=C:\WINNT35\SYSTEM32\COMMAND.COM 35 2" xfId="14617"/>
    <cellStyle name="=C:\WINNT35\SYSTEM32\COMMAND.COM 35 3" xfId="14618"/>
    <cellStyle name="=C:\WINNT35\SYSTEM32\COMMAND.COM 35 4" xfId="14619"/>
    <cellStyle name="=C:\WINNT35\SYSTEM32\COMMAND.COM 35 5" xfId="14620"/>
    <cellStyle name="=C:\WINNT35\SYSTEM32\COMMAND.COM 35 6" xfId="14621"/>
    <cellStyle name="=C:\WINNT35\SYSTEM32\COMMAND.COM 36" xfId="14622"/>
    <cellStyle name="=C:\WINNT35\SYSTEM32\COMMAND.COM 36 2" xfId="14623"/>
    <cellStyle name="=C:\WINNT35\SYSTEM32\COMMAND.COM 36 3" xfId="14624"/>
    <cellStyle name="=C:\WINNT35\SYSTEM32\COMMAND.COM 36 4" xfId="14625"/>
    <cellStyle name="=C:\WINNT35\SYSTEM32\COMMAND.COM 36 5" xfId="14626"/>
    <cellStyle name="=C:\WINNT35\SYSTEM32\COMMAND.COM 36 6" xfId="14627"/>
    <cellStyle name="=C:\WINNT35\SYSTEM32\COMMAND.COM 37" xfId="14628"/>
    <cellStyle name="=C:\WINNT35\SYSTEM32\COMMAND.COM 37 2" xfId="14629"/>
    <cellStyle name="=C:\WINNT35\SYSTEM32\COMMAND.COM 37 3" xfId="14630"/>
    <cellStyle name="=C:\WINNT35\SYSTEM32\COMMAND.COM 37 4" xfId="14631"/>
    <cellStyle name="=C:\WINNT35\SYSTEM32\COMMAND.COM 37 5" xfId="14632"/>
    <cellStyle name="=C:\WINNT35\SYSTEM32\COMMAND.COM 37 6" xfId="14633"/>
    <cellStyle name="=C:\WINNT35\SYSTEM32\COMMAND.COM 38" xfId="14634"/>
    <cellStyle name="=C:\WINNT35\SYSTEM32\COMMAND.COM 38 2" xfId="14635"/>
    <cellStyle name="=C:\WINNT35\SYSTEM32\COMMAND.COM 38 3" xfId="14636"/>
    <cellStyle name="=C:\WINNT35\SYSTEM32\COMMAND.COM 38 4" xfId="14637"/>
    <cellStyle name="=C:\WINNT35\SYSTEM32\COMMAND.COM 38 5" xfId="14638"/>
    <cellStyle name="=C:\WINNT35\SYSTEM32\COMMAND.COM 38 6" xfId="14639"/>
    <cellStyle name="=C:\WINNT35\SYSTEM32\COMMAND.COM 39" xfId="14640"/>
    <cellStyle name="=C:\WINNT35\SYSTEM32\COMMAND.COM 39 2" xfId="14641"/>
    <cellStyle name="=C:\WINNT35\SYSTEM32\COMMAND.COM 39 3" xfId="14642"/>
    <cellStyle name="=C:\WINNT35\SYSTEM32\COMMAND.COM 39 4" xfId="14643"/>
    <cellStyle name="=C:\WINNT35\SYSTEM32\COMMAND.COM 39 5" xfId="14644"/>
    <cellStyle name="=C:\WINNT35\SYSTEM32\COMMAND.COM 39 6" xfId="14645"/>
    <cellStyle name="=C:\WINNT35\SYSTEM32\COMMAND.COM 4" xfId="1055"/>
    <cellStyle name="=C:\WINNT35\SYSTEM32\COMMAND.COM 4 10" xfId="14646"/>
    <cellStyle name="=C:\WINNT35\SYSTEM32\COMMAND.COM 4 10 2" xfId="14647"/>
    <cellStyle name="=C:\WINNT35\SYSTEM32\COMMAND.COM 4 10 3" xfId="14648"/>
    <cellStyle name="=C:\WINNT35\SYSTEM32\COMMAND.COM 4 10 4" xfId="14649"/>
    <cellStyle name="=C:\WINNT35\SYSTEM32\COMMAND.COM 4 10 5" xfId="14650"/>
    <cellStyle name="=C:\WINNT35\SYSTEM32\COMMAND.COM 4 10 6" xfId="14651"/>
    <cellStyle name="=C:\WINNT35\SYSTEM32\COMMAND.COM 4 11" xfId="14652"/>
    <cellStyle name="=C:\WINNT35\SYSTEM32\COMMAND.COM 4 11 2" xfId="14653"/>
    <cellStyle name="=C:\WINNT35\SYSTEM32\COMMAND.COM 4 11 3" xfId="14654"/>
    <cellStyle name="=C:\WINNT35\SYSTEM32\COMMAND.COM 4 11 4" xfId="14655"/>
    <cellStyle name="=C:\WINNT35\SYSTEM32\COMMAND.COM 4 11 5" xfId="14656"/>
    <cellStyle name="=C:\WINNT35\SYSTEM32\COMMAND.COM 4 11 6" xfId="14657"/>
    <cellStyle name="=C:\WINNT35\SYSTEM32\COMMAND.COM 4 12" xfId="14658"/>
    <cellStyle name="=C:\WINNT35\SYSTEM32\COMMAND.COM 4 12 2" xfId="14659"/>
    <cellStyle name="=C:\WINNT35\SYSTEM32\COMMAND.COM 4 12 3" xfId="14660"/>
    <cellStyle name="=C:\WINNT35\SYSTEM32\COMMAND.COM 4 12 4" xfId="14661"/>
    <cellStyle name="=C:\WINNT35\SYSTEM32\COMMAND.COM 4 12 5" xfId="14662"/>
    <cellStyle name="=C:\WINNT35\SYSTEM32\COMMAND.COM 4 12 6" xfId="14663"/>
    <cellStyle name="=C:\WINNT35\SYSTEM32\COMMAND.COM 4 13" xfId="14664"/>
    <cellStyle name="=C:\WINNT35\SYSTEM32\COMMAND.COM 4 13 2" xfId="14665"/>
    <cellStyle name="=C:\WINNT35\SYSTEM32\COMMAND.COM 4 13 3" xfId="14666"/>
    <cellStyle name="=C:\WINNT35\SYSTEM32\COMMAND.COM 4 13 4" xfId="14667"/>
    <cellStyle name="=C:\WINNT35\SYSTEM32\COMMAND.COM 4 13 5" xfId="14668"/>
    <cellStyle name="=C:\WINNT35\SYSTEM32\COMMAND.COM 4 13 6" xfId="14669"/>
    <cellStyle name="=C:\WINNT35\SYSTEM32\COMMAND.COM 4 14" xfId="14670"/>
    <cellStyle name="=C:\WINNT35\SYSTEM32\COMMAND.COM 4 14 2" xfId="14671"/>
    <cellStyle name="=C:\WINNT35\SYSTEM32\COMMAND.COM 4 14 3" xfId="14672"/>
    <cellStyle name="=C:\WINNT35\SYSTEM32\COMMAND.COM 4 14 4" xfId="14673"/>
    <cellStyle name="=C:\WINNT35\SYSTEM32\COMMAND.COM 4 14 5" xfId="14674"/>
    <cellStyle name="=C:\WINNT35\SYSTEM32\COMMAND.COM 4 14 6" xfId="14675"/>
    <cellStyle name="=C:\WINNT35\SYSTEM32\COMMAND.COM 4 15" xfId="14676"/>
    <cellStyle name="=C:\WINNT35\SYSTEM32\COMMAND.COM 4 15 2" xfId="14677"/>
    <cellStyle name="=C:\WINNT35\SYSTEM32\COMMAND.COM 4 15 3" xfId="14678"/>
    <cellStyle name="=C:\WINNT35\SYSTEM32\COMMAND.COM 4 15 4" xfId="14679"/>
    <cellStyle name="=C:\WINNT35\SYSTEM32\COMMAND.COM 4 15 5" xfId="14680"/>
    <cellStyle name="=C:\WINNT35\SYSTEM32\COMMAND.COM 4 15 6" xfId="14681"/>
    <cellStyle name="=C:\WINNT35\SYSTEM32\COMMAND.COM 4 16" xfId="14682"/>
    <cellStyle name="=C:\WINNT35\SYSTEM32\COMMAND.COM 4 16 2" xfId="14683"/>
    <cellStyle name="=C:\WINNT35\SYSTEM32\COMMAND.COM 4 16 3" xfId="14684"/>
    <cellStyle name="=C:\WINNT35\SYSTEM32\COMMAND.COM 4 16 4" xfId="14685"/>
    <cellStyle name="=C:\WINNT35\SYSTEM32\COMMAND.COM 4 16 5" xfId="14686"/>
    <cellStyle name="=C:\WINNT35\SYSTEM32\COMMAND.COM 4 16 6" xfId="14687"/>
    <cellStyle name="=C:\WINNT35\SYSTEM32\COMMAND.COM 4 17" xfId="14688"/>
    <cellStyle name="=C:\WINNT35\SYSTEM32\COMMAND.COM 4 17 2" xfId="14689"/>
    <cellStyle name="=C:\WINNT35\SYSTEM32\COMMAND.COM 4 17 3" xfId="14690"/>
    <cellStyle name="=C:\WINNT35\SYSTEM32\COMMAND.COM 4 17 4" xfId="14691"/>
    <cellStyle name="=C:\WINNT35\SYSTEM32\COMMAND.COM 4 17 5" xfId="14692"/>
    <cellStyle name="=C:\WINNT35\SYSTEM32\COMMAND.COM 4 17 6" xfId="14693"/>
    <cellStyle name="=C:\WINNT35\SYSTEM32\COMMAND.COM 4 18" xfId="14694"/>
    <cellStyle name="=C:\WINNT35\SYSTEM32\COMMAND.COM 4 18 2" xfId="14695"/>
    <cellStyle name="=C:\WINNT35\SYSTEM32\COMMAND.COM 4 18 3" xfId="14696"/>
    <cellStyle name="=C:\WINNT35\SYSTEM32\COMMAND.COM 4 18 4" xfId="14697"/>
    <cellStyle name="=C:\WINNT35\SYSTEM32\COMMAND.COM 4 18 5" xfId="14698"/>
    <cellStyle name="=C:\WINNT35\SYSTEM32\COMMAND.COM 4 18 6" xfId="14699"/>
    <cellStyle name="=C:\WINNT35\SYSTEM32\COMMAND.COM 4 19" xfId="14700"/>
    <cellStyle name="=C:\WINNT35\SYSTEM32\COMMAND.COM 4 19 2" xfId="14701"/>
    <cellStyle name="=C:\WINNT35\SYSTEM32\COMMAND.COM 4 19 3" xfId="14702"/>
    <cellStyle name="=C:\WINNT35\SYSTEM32\COMMAND.COM 4 19 4" xfId="14703"/>
    <cellStyle name="=C:\WINNT35\SYSTEM32\COMMAND.COM 4 19 5" xfId="14704"/>
    <cellStyle name="=C:\WINNT35\SYSTEM32\COMMAND.COM 4 19 6" xfId="14705"/>
    <cellStyle name="=C:\WINNT35\SYSTEM32\COMMAND.COM 4 2" xfId="1056"/>
    <cellStyle name="=C:\WINNT35\SYSTEM32\COMMAND.COM 4 2 10" xfId="14706"/>
    <cellStyle name="=C:\WINNT35\SYSTEM32\COMMAND.COM 4 2 10 2" xfId="14707"/>
    <cellStyle name="=C:\WINNT35\SYSTEM32\COMMAND.COM 4 2 10 3" xfId="14708"/>
    <cellStyle name="=C:\WINNT35\SYSTEM32\COMMAND.COM 4 2 10 4" xfId="14709"/>
    <cellStyle name="=C:\WINNT35\SYSTEM32\COMMAND.COM 4 2 10 5" xfId="14710"/>
    <cellStyle name="=C:\WINNT35\SYSTEM32\COMMAND.COM 4 2 11" xfId="14711"/>
    <cellStyle name="=C:\WINNT35\SYSTEM32\COMMAND.COM 4 2 11 2" xfId="14712"/>
    <cellStyle name="=C:\WINNT35\SYSTEM32\COMMAND.COM 4 2 11 3" xfId="14713"/>
    <cellStyle name="=C:\WINNT35\SYSTEM32\COMMAND.COM 4 2 11 4" xfId="14714"/>
    <cellStyle name="=C:\WINNT35\SYSTEM32\COMMAND.COM 4 2 11 5" xfId="14715"/>
    <cellStyle name="=C:\WINNT35\SYSTEM32\COMMAND.COM 4 2 12" xfId="14716"/>
    <cellStyle name="=C:\WINNT35\SYSTEM32\COMMAND.COM 4 2 12 2" xfId="14717"/>
    <cellStyle name="=C:\WINNT35\SYSTEM32\COMMAND.COM 4 2 12 3" xfId="14718"/>
    <cellStyle name="=C:\WINNT35\SYSTEM32\COMMAND.COM 4 2 12 4" xfId="14719"/>
    <cellStyle name="=C:\WINNT35\SYSTEM32\COMMAND.COM 4 2 12 5" xfId="14720"/>
    <cellStyle name="=C:\WINNT35\SYSTEM32\COMMAND.COM 4 2 13" xfId="14721"/>
    <cellStyle name="=C:\WINNT35\SYSTEM32\COMMAND.COM 4 2 13 2" xfId="14722"/>
    <cellStyle name="=C:\WINNT35\SYSTEM32\COMMAND.COM 4 2 13 3" xfId="14723"/>
    <cellStyle name="=C:\WINNT35\SYSTEM32\COMMAND.COM 4 2 13 4" xfId="14724"/>
    <cellStyle name="=C:\WINNT35\SYSTEM32\COMMAND.COM 4 2 13 5" xfId="14725"/>
    <cellStyle name="=C:\WINNT35\SYSTEM32\COMMAND.COM 4 2 14" xfId="14726"/>
    <cellStyle name="=C:\WINNT35\SYSTEM32\COMMAND.COM 4 2 14 2" xfId="14727"/>
    <cellStyle name="=C:\WINNT35\SYSTEM32\COMMAND.COM 4 2 14 3" xfId="14728"/>
    <cellStyle name="=C:\WINNT35\SYSTEM32\COMMAND.COM 4 2 14 4" xfId="14729"/>
    <cellStyle name="=C:\WINNT35\SYSTEM32\COMMAND.COM 4 2 14 5" xfId="14730"/>
    <cellStyle name="=C:\WINNT35\SYSTEM32\COMMAND.COM 4 2 15" xfId="14731"/>
    <cellStyle name="=C:\WINNT35\SYSTEM32\COMMAND.COM 4 2 15 2" xfId="14732"/>
    <cellStyle name="=C:\WINNT35\SYSTEM32\COMMAND.COM 4 2 15 3" xfId="14733"/>
    <cellStyle name="=C:\WINNT35\SYSTEM32\COMMAND.COM 4 2 15 4" xfId="14734"/>
    <cellStyle name="=C:\WINNT35\SYSTEM32\COMMAND.COM 4 2 15 5" xfId="14735"/>
    <cellStyle name="=C:\WINNT35\SYSTEM32\COMMAND.COM 4 2 16" xfId="14736"/>
    <cellStyle name="=C:\WINNT35\SYSTEM32\COMMAND.COM 4 2 16 2" xfId="14737"/>
    <cellStyle name="=C:\WINNT35\SYSTEM32\COMMAND.COM 4 2 16 3" xfId="14738"/>
    <cellStyle name="=C:\WINNT35\SYSTEM32\COMMAND.COM 4 2 16 4" xfId="14739"/>
    <cellStyle name="=C:\WINNT35\SYSTEM32\COMMAND.COM 4 2 16 5" xfId="14740"/>
    <cellStyle name="=C:\WINNT35\SYSTEM32\COMMAND.COM 4 2 17" xfId="14741"/>
    <cellStyle name="=C:\WINNT35\SYSTEM32\COMMAND.COM 4 2 17 2" xfId="14742"/>
    <cellStyle name="=C:\WINNT35\SYSTEM32\COMMAND.COM 4 2 17 3" xfId="14743"/>
    <cellStyle name="=C:\WINNT35\SYSTEM32\COMMAND.COM 4 2 17 4" xfId="14744"/>
    <cellStyle name="=C:\WINNT35\SYSTEM32\COMMAND.COM 4 2 17 5" xfId="14745"/>
    <cellStyle name="=C:\WINNT35\SYSTEM32\COMMAND.COM 4 2 18" xfId="14746"/>
    <cellStyle name="=C:\WINNT35\SYSTEM32\COMMAND.COM 4 2 18 2" xfId="14747"/>
    <cellStyle name="=C:\WINNT35\SYSTEM32\COMMAND.COM 4 2 18 3" xfId="14748"/>
    <cellStyle name="=C:\WINNT35\SYSTEM32\COMMAND.COM 4 2 18 4" xfId="14749"/>
    <cellStyle name="=C:\WINNT35\SYSTEM32\COMMAND.COM 4 2 18 5" xfId="14750"/>
    <cellStyle name="=C:\WINNT35\SYSTEM32\COMMAND.COM 4 2 19" xfId="14751"/>
    <cellStyle name="=C:\WINNT35\SYSTEM32\COMMAND.COM 4 2 19 2" xfId="14752"/>
    <cellStyle name="=C:\WINNT35\SYSTEM32\COMMAND.COM 4 2 19 3" xfId="14753"/>
    <cellStyle name="=C:\WINNT35\SYSTEM32\COMMAND.COM 4 2 19 4" xfId="14754"/>
    <cellStyle name="=C:\WINNT35\SYSTEM32\COMMAND.COM 4 2 19 5" xfId="14755"/>
    <cellStyle name="=C:\WINNT35\SYSTEM32\COMMAND.COM 4 2 2" xfId="14756"/>
    <cellStyle name="=C:\WINNT35\SYSTEM32\COMMAND.COM 4 2 2 2" xfId="14757"/>
    <cellStyle name="=C:\WINNT35\SYSTEM32\COMMAND.COM 4 2 2 3" xfId="14758"/>
    <cellStyle name="=C:\WINNT35\SYSTEM32\COMMAND.COM 4 2 2 4" xfId="14759"/>
    <cellStyle name="=C:\WINNT35\SYSTEM32\COMMAND.COM 4 2 2 5" xfId="14760"/>
    <cellStyle name="=C:\WINNT35\SYSTEM32\COMMAND.COM 4 2 20" xfId="14761"/>
    <cellStyle name="=C:\WINNT35\SYSTEM32\COMMAND.COM 4 2 20 2" xfId="14762"/>
    <cellStyle name="=C:\WINNT35\SYSTEM32\COMMAND.COM 4 2 20 3" xfId="14763"/>
    <cellStyle name="=C:\WINNT35\SYSTEM32\COMMAND.COM 4 2 20 4" xfId="14764"/>
    <cellStyle name="=C:\WINNT35\SYSTEM32\COMMAND.COM 4 2 20 5" xfId="14765"/>
    <cellStyle name="=C:\WINNT35\SYSTEM32\COMMAND.COM 4 2 21" xfId="14766"/>
    <cellStyle name="=C:\WINNT35\SYSTEM32\COMMAND.COM 4 2 21 2" xfId="14767"/>
    <cellStyle name="=C:\WINNT35\SYSTEM32\COMMAND.COM 4 2 21 3" xfId="14768"/>
    <cellStyle name="=C:\WINNT35\SYSTEM32\COMMAND.COM 4 2 21 4" xfId="14769"/>
    <cellStyle name="=C:\WINNT35\SYSTEM32\COMMAND.COM 4 2 21 5" xfId="14770"/>
    <cellStyle name="=C:\WINNT35\SYSTEM32\COMMAND.COM 4 2 22" xfId="14771"/>
    <cellStyle name="=C:\WINNT35\SYSTEM32\COMMAND.COM 4 2 22 2" xfId="14772"/>
    <cellStyle name="=C:\WINNT35\SYSTEM32\COMMAND.COM 4 2 22 3" xfId="14773"/>
    <cellStyle name="=C:\WINNT35\SYSTEM32\COMMAND.COM 4 2 22 4" xfId="14774"/>
    <cellStyle name="=C:\WINNT35\SYSTEM32\COMMAND.COM 4 2 22 5" xfId="14775"/>
    <cellStyle name="=C:\WINNT35\SYSTEM32\COMMAND.COM 4 2 23" xfId="14776"/>
    <cellStyle name="=C:\WINNT35\SYSTEM32\COMMAND.COM 4 2 23 2" xfId="14777"/>
    <cellStyle name="=C:\WINNT35\SYSTEM32\COMMAND.COM 4 2 23 3" xfId="14778"/>
    <cellStyle name="=C:\WINNT35\SYSTEM32\COMMAND.COM 4 2 23 4" xfId="14779"/>
    <cellStyle name="=C:\WINNT35\SYSTEM32\COMMAND.COM 4 2 23 5" xfId="14780"/>
    <cellStyle name="=C:\WINNT35\SYSTEM32\COMMAND.COM 4 2 24" xfId="14781"/>
    <cellStyle name="=C:\WINNT35\SYSTEM32\COMMAND.COM 4 2 24 2" xfId="14782"/>
    <cellStyle name="=C:\WINNT35\SYSTEM32\COMMAND.COM 4 2 24 3" xfId="14783"/>
    <cellStyle name="=C:\WINNT35\SYSTEM32\COMMAND.COM 4 2 24 4" xfId="14784"/>
    <cellStyle name="=C:\WINNT35\SYSTEM32\COMMAND.COM 4 2 24 5" xfId="14785"/>
    <cellStyle name="=C:\WINNT35\SYSTEM32\COMMAND.COM 4 2 25" xfId="14786"/>
    <cellStyle name="=C:\WINNT35\SYSTEM32\COMMAND.COM 4 2 25 2" xfId="14787"/>
    <cellStyle name="=C:\WINNT35\SYSTEM32\COMMAND.COM 4 2 25 3" xfId="14788"/>
    <cellStyle name="=C:\WINNT35\SYSTEM32\COMMAND.COM 4 2 25 4" xfId="14789"/>
    <cellStyle name="=C:\WINNT35\SYSTEM32\COMMAND.COM 4 2 25 5" xfId="14790"/>
    <cellStyle name="=C:\WINNT35\SYSTEM32\COMMAND.COM 4 2 26" xfId="14791"/>
    <cellStyle name="=C:\WINNT35\SYSTEM32\COMMAND.COM 4 2 26 2" xfId="14792"/>
    <cellStyle name="=C:\WINNT35\SYSTEM32\COMMAND.COM 4 2 26 3" xfId="14793"/>
    <cellStyle name="=C:\WINNT35\SYSTEM32\COMMAND.COM 4 2 26 4" xfId="14794"/>
    <cellStyle name="=C:\WINNT35\SYSTEM32\COMMAND.COM 4 2 26 5" xfId="14795"/>
    <cellStyle name="=C:\WINNT35\SYSTEM32\COMMAND.COM 4 2 27" xfId="14796"/>
    <cellStyle name="=C:\WINNT35\SYSTEM32\COMMAND.COM 4 2 27 2" xfId="14797"/>
    <cellStyle name="=C:\WINNT35\SYSTEM32\COMMAND.COM 4 2 27 3" xfId="14798"/>
    <cellStyle name="=C:\WINNT35\SYSTEM32\COMMAND.COM 4 2 27 4" xfId="14799"/>
    <cellStyle name="=C:\WINNT35\SYSTEM32\COMMAND.COM 4 2 27 5" xfId="14800"/>
    <cellStyle name="=C:\WINNT35\SYSTEM32\COMMAND.COM 4 2 28" xfId="14801"/>
    <cellStyle name="=C:\WINNT35\SYSTEM32\COMMAND.COM 4 2 28 2" xfId="14802"/>
    <cellStyle name="=C:\WINNT35\SYSTEM32\COMMAND.COM 4 2 28 3" xfId="14803"/>
    <cellStyle name="=C:\WINNT35\SYSTEM32\COMMAND.COM 4 2 28 4" xfId="14804"/>
    <cellStyle name="=C:\WINNT35\SYSTEM32\COMMAND.COM 4 2 28 5" xfId="14805"/>
    <cellStyle name="=C:\WINNT35\SYSTEM32\COMMAND.COM 4 2 29" xfId="14806"/>
    <cellStyle name="=C:\WINNT35\SYSTEM32\COMMAND.COM 4 2 29 2" xfId="14807"/>
    <cellStyle name="=C:\WINNT35\SYSTEM32\COMMAND.COM 4 2 29 3" xfId="14808"/>
    <cellStyle name="=C:\WINNT35\SYSTEM32\COMMAND.COM 4 2 29 4" xfId="14809"/>
    <cellStyle name="=C:\WINNT35\SYSTEM32\COMMAND.COM 4 2 29 5" xfId="14810"/>
    <cellStyle name="=C:\WINNT35\SYSTEM32\COMMAND.COM 4 2 3" xfId="14811"/>
    <cellStyle name="=C:\WINNT35\SYSTEM32\COMMAND.COM 4 2 3 2" xfId="14812"/>
    <cellStyle name="=C:\WINNT35\SYSTEM32\COMMAND.COM 4 2 3 3" xfId="14813"/>
    <cellStyle name="=C:\WINNT35\SYSTEM32\COMMAND.COM 4 2 3 4" xfId="14814"/>
    <cellStyle name="=C:\WINNT35\SYSTEM32\COMMAND.COM 4 2 3 5" xfId="14815"/>
    <cellStyle name="=C:\WINNT35\SYSTEM32\COMMAND.COM 4 2 30" xfId="14816"/>
    <cellStyle name="=C:\WINNT35\SYSTEM32\COMMAND.COM 4 2 30 2" xfId="14817"/>
    <cellStyle name="=C:\WINNT35\SYSTEM32\COMMAND.COM 4 2 30 3" xfId="14818"/>
    <cellStyle name="=C:\WINNT35\SYSTEM32\COMMAND.COM 4 2 30 4" xfId="14819"/>
    <cellStyle name="=C:\WINNT35\SYSTEM32\COMMAND.COM 4 2 30 5" xfId="14820"/>
    <cellStyle name="=C:\WINNT35\SYSTEM32\COMMAND.COM 4 2 31" xfId="14821"/>
    <cellStyle name="=C:\WINNT35\SYSTEM32\COMMAND.COM 4 2 31 2" xfId="14822"/>
    <cellStyle name="=C:\WINNT35\SYSTEM32\COMMAND.COM 4 2 31 3" xfId="14823"/>
    <cellStyle name="=C:\WINNT35\SYSTEM32\COMMAND.COM 4 2 31 4" xfId="14824"/>
    <cellStyle name="=C:\WINNT35\SYSTEM32\COMMAND.COM 4 2 31 5" xfId="14825"/>
    <cellStyle name="=C:\WINNT35\SYSTEM32\COMMAND.COM 4 2 32" xfId="14826"/>
    <cellStyle name="=C:\WINNT35\SYSTEM32\COMMAND.COM 4 2 32 2" xfId="14827"/>
    <cellStyle name="=C:\WINNT35\SYSTEM32\COMMAND.COM 4 2 32 3" xfId="14828"/>
    <cellStyle name="=C:\WINNT35\SYSTEM32\COMMAND.COM 4 2 32 4" xfId="14829"/>
    <cellStyle name="=C:\WINNT35\SYSTEM32\COMMAND.COM 4 2 32 5" xfId="14830"/>
    <cellStyle name="=C:\WINNT35\SYSTEM32\COMMAND.COM 4 2 33" xfId="14831"/>
    <cellStyle name="=C:\WINNT35\SYSTEM32\COMMAND.COM 4 2 33 2" xfId="14832"/>
    <cellStyle name="=C:\WINNT35\SYSTEM32\COMMAND.COM 4 2 33 3" xfId="14833"/>
    <cellStyle name="=C:\WINNT35\SYSTEM32\COMMAND.COM 4 2 33 4" xfId="14834"/>
    <cellStyle name="=C:\WINNT35\SYSTEM32\COMMAND.COM 4 2 33 5" xfId="14835"/>
    <cellStyle name="=C:\WINNT35\SYSTEM32\COMMAND.COM 4 2 34" xfId="14836"/>
    <cellStyle name="=C:\WINNT35\SYSTEM32\COMMAND.COM 4 2 34 2" xfId="14837"/>
    <cellStyle name="=C:\WINNT35\SYSTEM32\COMMAND.COM 4 2 34 3" xfId="14838"/>
    <cellStyle name="=C:\WINNT35\SYSTEM32\COMMAND.COM 4 2 34 4" xfId="14839"/>
    <cellStyle name="=C:\WINNT35\SYSTEM32\COMMAND.COM 4 2 34 5" xfId="14840"/>
    <cellStyle name="=C:\WINNT35\SYSTEM32\COMMAND.COM 4 2 35" xfId="14841"/>
    <cellStyle name="=C:\WINNT35\SYSTEM32\COMMAND.COM 4 2 35 2" xfId="14842"/>
    <cellStyle name="=C:\WINNT35\SYSTEM32\COMMAND.COM 4 2 35 3" xfId="14843"/>
    <cellStyle name="=C:\WINNT35\SYSTEM32\COMMAND.COM 4 2 35 4" xfId="14844"/>
    <cellStyle name="=C:\WINNT35\SYSTEM32\COMMAND.COM 4 2 35 5" xfId="14845"/>
    <cellStyle name="=C:\WINNT35\SYSTEM32\COMMAND.COM 4 2 36" xfId="14846"/>
    <cellStyle name="=C:\WINNT35\SYSTEM32\COMMAND.COM 4 2 36 2" xfId="14847"/>
    <cellStyle name="=C:\WINNT35\SYSTEM32\COMMAND.COM 4 2 36 3" xfId="14848"/>
    <cellStyle name="=C:\WINNT35\SYSTEM32\COMMAND.COM 4 2 36 4" xfId="14849"/>
    <cellStyle name="=C:\WINNT35\SYSTEM32\COMMAND.COM 4 2 36 5" xfId="14850"/>
    <cellStyle name="=C:\WINNT35\SYSTEM32\COMMAND.COM 4 2 37" xfId="14851"/>
    <cellStyle name="=C:\WINNT35\SYSTEM32\COMMAND.COM 4 2 37 2" xfId="14852"/>
    <cellStyle name="=C:\WINNT35\SYSTEM32\COMMAND.COM 4 2 37 3" xfId="14853"/>
    <cellStyle name="=C:\WINNT35\SYSTEM32\COMMAND.COM 4 2 37 4" xfId="14854"/>
    <cellStyle name="=C:\WINNT35\SYSTEM32\COMMAND.COM 4 2 37 5" xfId="14855"/>
    <cellStyle name="=C:\WINNT35\SYSTEM32\COMMAND.COM 4 2 38" xfId="14856"/>
    <cellStyle name="=C:\WINNT35\SYSTEM32\COMMAND.COM 4 2 38 2" xfId="14857"/>
    <cellStyle name="=C:\WINNT35\SYSTEM32\COMMAND.COM 4 2 38 3" xfId="14858"/>
    <cellStyle name="=C:\WINNT35\SYSTEM32\COMMAND.COM 4 2 38 4" xfId="14859"/>
    <cellStyle name="=C:\WINNT35\SYSTEM32\COMMAND.COM 4 2 38 5" xfId="14860"/>
    <cellStyle name="=C:\WINNT35\SYSTEM32\COMMAND.COM 4 2 39" xfId="14861"/>
    <cellStyle name="=C:\WINNT35\SYSTEM32\COMMAND.COM 4 2 39 2" xfId="14862"/>
    <cellStyle name="=C:\WINNT35\SYSTEM32\COMMAND.COM 4 2 39 3" xfId="14863"/>
    <cellStyle name="=C:\WINNT35\SYSTEM32\COMMAND.COM 4 2 39 4" xfId="14864"/>
    <cellStyle name="=C:\WINNT35\SYSTEM32\COMMAND.COM 4 2 39 5" xfId="14865"/>
    <cellStyle name="=C:\WINNT35\SYSTEM32\COMMAND.COM 4 2 4" xfId="14866"/>
    <cellStyle name="=C:\WINNT35\SYSTEM32\COMMAND.COM 4 2 4 2" xfId="14867"/>
    <cellStyle name="=C:\WINNT35\SYSTEM32\COMMAND.COM 4 2 4 3" xfId="14868"/>
    <cellStyle name="=C:\WINNT35\SYSTEM32\COMMAND.COM 4 2 4 4" xfId="14869"/>
    <cellStyle name="=C:\WINNT35\SYSTEM32\COMMAND.COM 4 2 4 5" xfId="14870"/>
    <cellStyle name="=C:\WINNT35\SYSTEM32\COMMAND.COM 4 2 40" xfId="14871"/>
    <cellStyle name="=C:\WINNT35\SYSTEM32\COMMAND.COM 4 2 40 2" xfId="14872"/>
    <cellStyle name="=C:\WINNT35\SYSTEM32\COMMAND.COM 4 2 40 3" xfId="14873"/>
    <cellStyle name="=C:\WINNT35\SYSTEM32\COMMAND.COM 4 2 40 4" xfId="14874"/>
    <cellStyle name="=C:\WINNT35\SYSTEM32\COMMAND.COM 4 2 40 5" xfId="14875"/>
    <cellStyle name="=C:\WINNT35\SYSTEM32\COMMAND.COM 4 2 41" xfId="14876"/>
    <cellStyle name="=C:\WINNT35\SYSTEM32\COMMAND.COM 4 2 41 2" xfId="14877"/>
    <cellStyle name="=C:\WINNT35\SYSTEM32\COMMAND.COM 4 2 41 3" xfId="14878"/>
    <cellStyle name="=C:\WINNT35\SYSTEM32\COMMAND.COM 4 2 41 4" xfId="14879"/>
    <cellStyle name="=C:\WINNT35\SYSTEM32\COMMAND.COM 4 2 41 5" xfId="14880"/>
    <cellStyle name="=C:\WINNT35\SYSTEM32\COMMAND.COM 4 2 42" xfId="14881"/>
    <cellStyle name="=C:\WINNT35\SYSTEM32\COMMAND.COM 4 2 42 2" xfId="14882"/>
    <cellStyle name="=C:\WINNT35\SYSTEM32\COMMAND.COM 4 2 42 3" xfId="14883"/>
    <cellStyle name="=C:\WINNT35\SYSTEM32\COMMAND.COM 4 2 42 4" xfId="14884"/>
    <cellStyle name="=C:\WINNT35\SYSTEM32\COMMAND.COM 4 2 42 5" xfId="14885"/>
    <cellStyle name="=C:\WINNT35\SYSTEM32\COMMAND.COM 4 2 43" xfId="14886"/>
    <cellStyle name="=C:\WINNT35\SYSTEM32\COMMAND.COM 4 2 43 2" xfId="14887"/>
    <cellStyle name="=C:\WINNT35\SYSTEM32\COMMAND.COM 4 2 43 3" xfId="14888"/>
    <cellStyle name="=C:\WINNT35\SYSTEM32\COMMAND.COM 4 2 43 4" xfId="14889"/>
    <cellStyle name="=C:\WINNT35\SYSTEM32\COMMAND.COM 4 2 43 5" xfId="14890"/>
    <cellStyle name="=C:\WINNT35\SYSTEM32\COMMAND.COM 4 2 44" xfId="14891"/>
    <cellStyle name="=C:\WINNT35\SYSTEM32\COMMAND.COM 4 2 44 2" xfId="14892"/>
    <cellStyle name="=C:\WINNT35\SYSTEM32\COMMAND.COM 4 2 44 3" xfId="14893"/>
    <cellStyle name="=C:\WINNT35\SYSTEM32\COMMAND.COM 4 2 44 4" xfId="14894"/>
    <cellStyle name="=C:\WINNT35\SYSTEM32\COMMAND.COM 4 2 44 5" xfId="14895"/>
    <cellStyle name="=C:\WINNT35\SYSTEM32\COMMAND.COM 4 2 45" xfId="14896"/>
    <cellStyle name="=C:\WINNT35\SYSTEM32\COMMAND.COM 4 2 45 2" xfId="14897"/>
    <cellStyle name="=C:\WINNT35\SYSTEM32\COMMAND.COM 4 2 45 3" xfId="14898"/>
    <cellStyle name="=C:\WINNT35\SYSTEM32\COMMAND.COM 4 2 45 4" xfId="14899"/>
    <cellStyle name="=C:\WINNT35\SYSTEM32\COMMAND.COM 4 2 45 5" xfId="14900"/>
    <cellStyle name="=C:\WINNT35\SYSTEM32\COMMAND.COM 4 2 46" xfId="14901"/>
    <cellStyle name="=C:\WINNT35\SYSTEM32\COMMAND.COM 4 2 46 2" xfId="14902"/>
    <cellStyle name="=C:\WINNT35\SYSTEM32\COMMAND.COM 4 2 46 3" xfId="14903"/>
    <cellStyle name="=C:\WINNT35\SYSTEM32\COMMAND.COM 4 2 46 4" xfId="14904"/>
    <cellStyle name="=C:\WINNT35\SYSTEM32\COMMAND.COM 4 2 46 5" xfId="14905"/>
    <cellStyle name="=C:\WINNT35\SYSTEM32\COMMAND.COM 4 2 47" xfId="14906"/>
    <cellStyle name="=C:\WINNT35\SYSTEM32\COMMAND.COM 4 2 47 2" xfId="14907"/>
    <cellStyle name="=C:\WINNT35\SYSTEM32\COMMAND.COM 4 2 47 3" xfId="14908"/>
    <cellStyle name="=C:\WINNT35\SYSTEM32\COMMAND.COM 4 2 47 4" xfId="14909"/>
    <cellStyle name="=C:\WINNT35\SYSTEM32\COMMAND.COM 4 2 47 5" xfId="14910"/>
    <cellStyle name="=C:\WINNT35\SYSTEM32\COMMAND.COM 4 2 48" xfId="14911"/>
    <cellStyle name="=C:\WINNT35\SYSTEM32\COMMAND.COM 4 2 48 2" xfId="14912"/>
    <cellStyle name="=C:\WINNT35\SYSTEM32\COMMAND.COM 4 2 48 3" xfId="14913"/>
    <cellStyle name="=C:\WINNT35\SYSTEM32\COMMAND.COM 4 2 48 4" xfId="14914"/>
    <cellStyle name="=C:\WINNT35\SYSTEM32\COMMAND.COM 4 2 48 5" xfId="14915"/>
    <cellStyle name="=C:\WINNT35\SYSTEM32\COMMAND.COM 4 2 49" xfId="14916"/>
    <cellStyle name="=C:\WINNT35\SYSTEM32\COMMAND.COM 4 2 49 2" xfId="14917"/>
    <cellStyle name="=C:\WINNT35\SYSTEM32\COMMAND.COM 4 2 49 3" xfId="14918"/>
    <cellStyle name="=C:\WINNT35\SYSTEM32\COMMAND.COM 4 2 49 4" xfId="14919"/>
    <cellStyle name="=C:\WINNT35\SYSTEM32\COMMAND.COM 4 2 49 5" xfId="14920"/>
    <cellStyle name="=C:\WINNT35\SYSTEM32\COMMAND.COM 4 2 5" xfId="14921"/>
    <cellStyle name="=C:\WINNT35\SYSTEM32\COMMAND.COM 4 2 5 2" xfId="14922"/>
    <cellStyle name="=C:\WINNT35\SYSTEM32\COMMAND.COM 4 2 5 3" xfId="14923"/>
    <cellStyle name="=C:\WINNT35\SYSTEM32\COMMAND.COM 4 2 5 4" xfId="14924"/>
    <cellStyle name="=C:\WINNT35\SYSTEM32\COMMAND.COM 4 2 5 5" xfId="14925"/>
    <cellStyle name="=C:\WINNT35\SYSTEM32\COMMAND.COM 4 2 50" xfId="14926"/>
    <cellStyle name="=C:\WINNT35\SYSTEM32\COMMAND.COM 4 2 50 2" xfId="14927"/>
    <cellStyle name="=C:\WINNT35\SYSTEM32\COMMAND.COM 4 2 50 3" xfId="14928"/>
    <cellStyle name="=C:\WINNT35\SYSTEM32\COMMAND.COM 4 2 50 4" xfId="14929"/>
    <cellStyle name="=C:\WINNT35\SYSTEM32\COMMAND.COM 4 2 50 5" xfId="14930"/>
    <cellStyle name="=C:\WINNT35\SYSTEM32\COMMAND.COM 4 2 51" xfId="14931"/>
    <cellStyle name="=C:\WINNT35\SYSTEM32\COMMAND.COM 4 2 51 2" xfId="14932"/>
    <cellStyle name="=C:\WINNT35\SYSTEM32\COMMAND.COM 4 2 51 3" xfId="14933"/>
    <cellStyle name="=C:\WINNT35\SYSTEM32\COMMAND.COM 4 2 51 4" xfId="14934"/>
    <cellStyle name="=C:\WINNT35\SYSTEM32\COMMAND.COM 4 2 51 5" xfId="14935"/>
    <cellStyle name="=C:\WINNT35\SYSTEM32\COMMAND.COM 4 2 52" xfId="14936"/>
    <cellStyle name="=C:\WINNT35\SYSTEM32\COMMAND.COM 4 2 52 2" xfId="14937"/>
    <cellStyle name="=C:\WINNT35\SYSTEM32\COMMAND.COM 4 2 52 3" xfId="14938"/>
    <cellStyle name="=C:\WINNT35\SYSTEM32\COMMAND.COM 4 2 52 4" xfId="14939"/>
    <cellStyle name="=C:\WINNT35\SYSTEM32\COMMAND.COM 4 2 52 5" xfId="14940"/>
    <cellStyle name="=C:\WINNT35\SYSTEM32\COMMAND.COM 4 2 53" xfId="14941"/>
    <cellStyle name="=C:\WINNT35\SYSTEM32\COMMAND.COM 4 2 53 2" xfId="14942"/>
    <cellStyle name="=C:\WINNT35\SYSTEM32\COMMAND.COM 4 2 53 3" xfId="14943"/>
    <cellStyle name="=C:\WINNT35\SYSTEM32\COMMAND.COM 4 2 53 4" xfId="14944"/>
    <cellStyle name="=C:\WINNT35\SYSTEM32\COMMAND.COM 4 2 53 5" xfId="14945"/>
    <cellStyle name="=C:\WINNT35\SYSTEM32\COMMAND.COM 4 2 54" xfId="14946"/>
    <cellStyle name="=C:\WINNT35\SYSTEM32\COMMAND.COM 4 2 55" xfId="14947"/>
    <cellStyle name="=C:\WINNT35\SYSTEM32\COMMAND.COM 4 2 56" xfId="14948"/>
    <cellStyle name="=C:\WINNT35\SYSTEM32\COMMAND.COM 4 2 57" xfId="14949"/>
    <cellStyle name="=C:\WINNT35\SYSTEM32\COMMAND.COM 4 2 58" xfId="14950"/>
    <cellStyle name="=C:\WINNT35\SYSTEM32\COMMAND.COM 4 2 6" xfId="14951"/>
    <cellStyle name="=C:\WINNT35\SYSTEM32\COMMAND.COM 4 2 6 2" xfId="14952"/>
    <cellStyle name="=C:\WINNT35\SYSTEM32\COMMAND.COM 4 2 6 3" xfId="14953"/>
    <cellStyle name="=C:\WINNT35\SYSTEM32\COMMAND.COM 4 2 6 4" xfId="14954"/>
    <cellStyle name="=C:\WINNT35\SYSTEM32\COMMAND.COM 4 2 6 5" xfId="14955"/>
    <cellStyle name="=C:\WINNT35\SYSTEM32\COMMAND.COM 4 2 7" xfId="14956"/>
    <cellStyle name="=C:\WINNT35\SYSTEM32\COMMAND.COM 4 2 7 2" xfId="14957"/>
    <cellStyle name="=C:\WINNT35\SYSTEM32\COMMAND.COM 4 2 7 3" xfId="14958"/>
    <cellStyle name="=C:\WINNT35\SYSTEM32\COMMAND.COM 4 2 7 4" xfId="14959"/>
    <cellStyle name="=C:\WINNT35\SYSTEM32\COMMAND.COM 4 2 7 5" xfId="14960"/>
    <cellStyle name="=C:\WINNT35\SYSTEM32\COMMAND.COM 4 2 8" xfId="14961"/>
    <cellStyle name="=C:\WINNT35\SYSTEM32\COMMAND.COM 4 2 8 2" xfId="14962"/>
    <cellStyle name="=C:\WINNT35\SYSTEM32\COMMAND.COM 4 2 8 3" xfId="14963"/>
    <cellStyle name="=C:\WINNT35\SYSTEM32\COMMAND.COM 4 2 8 4" xfId="14964"/>
    <cellStyle name="=C:\WINNT35\SYSTEM32\COMMAND.COM 4 2 8 5" xfId="14965"/>
    <cellStyle name="=C:\WINNT35\SYSTEM32\COMMAND.COM 4 2 9" xfId="14966"/>
    <cellStyle name="=C:\WINNT35\SYSTEM32\COMMAND.COM 4 2 9 2" xfId="14967"/>
    <cellStyle name="=C:\WINNT35\SYSTEM32\COMMAND.COM 4 2 9 3" xfId="14968"/>
    <cellStyle name="=C:\WINNT35\SYSTEM32\COMMAND.COM 4 2 9 4" xfId="14969"/>
    <cellStyle name="=C:\WINNT35\SYSTEM32\COMMAND.COM 4 2 9 5" xfId="14970"/>
    <cellStyle name="=C:\WINNT35\SYSTEM32\COMMAND.COM 4 20" xfId="14971"/>
    <cellStyle name="=C:\WINNT35\SYSTEM32\COMMAND.COM 4 20 2" xfId="14972"/>
    <cellStyle name="=C:\WINNT35\SYSTEM32\COMMAND.COM 4 20 3" xfId="14973"/>
    <cellStyle name="=C:\WINNT35\SYSTEM32\COMMAND.COM 4 20 4" xfId="14974"/>
    <cellStyle name="=C:\WINNT35\SYSTEM32\COMMAND.COM 4 20 5" xfId="14975"/>
    <cellStyle name="=C:\WINNT35\SYSTEM32\COMMAND.COM 4 20 6" xfId="14976"/>
    <cellStyle name="=C:\WINNT35\SYSTEM32\COMMAND.COM 4 21" xfId="14977"/>
    <cellStyle name="=C:\WINNT35\SYSTEM32\COMMAND.COM 4 21 2" xfId="14978"/>
    <cellStyle name="=C:\WINNT35\SYSTEM32\COMMAND.COM 4 21 3" xfId="14979"/>
    <cellStyle name="=C:\WINNT35\SYSTEM32\COMMAND.COM 4 21 4" xfId="14980"/>
    <cellStyle name="=C:\WINNT35\SYSTEM32\COMMAND.COM 4 21 5" xfId="14981"/>
    <cellStyle name="=C:\WINNT35\SYSTEM32\COMMAND.COM 4 21 6" xfId="14982"/>
    <cellStyle name="=C:\WINNT35\SYSTEM32\COMMAND.COM 4 22" xfId="14983"/>
    <cellStyle name="=C:\WINNT35\SYSTEM32\COMMAND.COM 4 22 2" xfId="14984"/>
    <cellStyle name="=C:\WINNT35\SYSTEM32\COMMAND.COM 4 22 3" xfId="14985"/>
    <cellStyle name="=C:\WINNT35\SYSTEM32\COMMAND.COM 4 22 4" xfId="14986"/>
    <cellStyle name="=C:\WINNT35\SYSTEM32\COMMAND.COM 4 22 5" xfId="14987"/>
    <cellStyle name="=C:\WINNT35\SYSTEM32\COMMAND.COM 4 23" xfId="14988"/>
    <cellStyle name="=C:\WINNT35\SYSTEM32\COMMAND.COM 4 23 2" xfId="14989"/>
    <cellStyle name="=C:\WINNT35\SYSTEM32\COMMAND.COM 4 23 3" xfId="14990"/>
    <cellStyle name="=C:\WINNT35\SYSTEM32\COMMAND.COM 4 23 4" xfId="14991"/>
    <cellStyle name="=C:\WINNT35\SYSTEM32\COMMAND.COM 4 23 5" xfId="14992"/>
    <cellStyle name="=C:\WINNT35\SYSTEM32\COMMAND.COM 4 24" xfId="14993"/>
    <cellStyle name="=C:\WINNT35\SYSTEM32\COMMAND.COM 4 24 2" xfId="14994"/>
    <cellStyle name="=C:\WINNT35\SYSTEM32\COMMAND.COM 4 24 3" xfId="14995"/>
    <cellStyle name="=C:\WINNT35\SYSTEM32\COMMAND.COM 4 24 4" xfId="14996"/>
    <cellStyle name="=C:\WINNT35\SYSTEM32\COMMAND.COM 4 24 5" xfId="14997"/>
    <cellStyle name="=C:\WINNT35\SYSTEM32\COMMAND.COM 4 25" xfId="14998"/>
    <cellStyle name="=C:\WINNT35\SYSTEM32\COMMAND.COM 4 25 2" xfId="14999"/>
    <cellStyle name="=C:\WINNT35\SYSTEM32\COMMAND.COM 4 25 3" xfId="15000"/>
    <cellStyle name="=C:\WINNT35\SYSTEM32\COMMAND.COM 4 25 4" xfId="15001"/>
    <cellStyle name="=C:\WINNT35\SYSTEM32\COMMAND.COM 4 25 5" xfId="15002"/>
    <cellStyle name="=C:\WINNT35\SYSTEM32\COMMAND.COM 4 26" xfId="15003"/>
    <cellStyle name="=C:\WINNT35\SYSTEM32\COMMAND.COM 4 26 2" xfId="15004"/>
    <cellStyle name="=C:\WINNT35\SYSTEM32\COMMAND.COM 4 26 3" xfId="15005"/>
    <cellStyle name="=C:\WINNT35\SYSTEM32\COMMAND.COM 4 26 4" xfId="15006"/>
    <cellStyle name="=C:\WINNT35\SYSTEM32\COMMAND.COM 4 26 5" xfId="15007"/>
    <cellStyle name="=C:\WINNT35\SYSTEM32\COMMAND.COM 4 27" xfId="15008"/>
    <cellStyle name="=C:\WINNT35\SYSTEM32\COMMAND.COM 4 27 2" xfId="15009"/>
    <cellStyle name="=C:\WINNT35\SYSTEM32\COMMAND.COM 4 27 3" xfId="15010"/>
    <cellStyle name="=C:\WINNT35\SYSTEM32\COMMAND.COM 4 27 4" xfId="15011"/>
    <cellStyle name="=C:\WINNT35\SYSTEM32\COMMAND.COM 4 27 5" xfId="15012"/>
    <cellStyle name="=C:\WINNT35\SYSTEM32\COMMAND.COM 4 28" xfId="15013"/>
    <cellStyle name="=C:\WINNT35\SYSTEM32\COMMAND.COM 4 28 2" xfId="15014"/>
    <cellStyle name="=C:\WINNT35\SYSTEM32\COMMAND.COM 4 28 3" xfId="15015"/>
    <cellStyle name="=C:\WINNT35\SYSTEM32\COMMAND.COM 4 28 4" xfId="15016"/>
    <cellStyle name="=C:\WINNT35\SYSTEM32\COMMAND.COM 4 28 5" xfId="15017"/>
    <cellStyle name="=C:\WINNT35\SYSTEM32\COMMAND.COM 4 29" xfId="15018"/>
    <cellStyle name="=C:\WINNT35\SYSTEM32\COMMAND.COM 4 29 2" xfId="15019"/>
    <cellStyle name="=C:\WINNT35\SYSTEM32\COMMAND.COM 4 29 3" xfId="15020"/>
    <cellStyle name="=C:\WINNT35\SYSTEM32\COMMAND.COM 4 29 4" xfId="15021"/>
    <cellStyle name="=C:\WINNT35\SYSTEM32\COMMAND.COM 4 29 5" xfId="15022"/>
    <cellStyle name="=C:\WINNT35\SYSTEM32\COMMAND.COM 4 3" xfId="15023"/>
    <cellStyle name="=C:\WINNT35\SYSTEM32\COMMAND.COM 4 3 10" xfId="15024"/>
    <cellStyle name="=C:\WINNT35\SYSTEM32\COMMAND.COM 4 3 10 2" xfId="15025"/>
    <cellStyle name="=C:\WINNT35\SYSTEM32\COMMAND.COM 4 3 10 3" xfId="15026"/>
    <cellStyle name="=C:\WINNT35\SYSTEM32\COMMAND.COM 4 3 10 4" xfId="15027"/>
    <cellStyle name="=C:\WINNT35\SYSTEM32\COMMAND.COM 4 3 10 5" xfId="15028"/>
    <cellStyle name="=C:\WINNT35\SYSTEM32\COMMAND.COM 4 3 11" xfId="15029"/>
    <cellStyle name="=C:\WINNT35\SYSTEM32\COMMAND.COM 4 3 11 2" xfId="15030"/>
    <cellStyle name="=C:\WINNT35\SYSTEM32\COMMAND.COM 4 3 11 3" xfId="15031"/>
    <cellStyle name="=C:\WINNT35\SYSTEM32\COMMAND.COM 4 3 11 4" xfId="15032"/>
    <cellStyle name="=C:\WINNT35\SYSTEM32\COMMAND.COM 4 3 11 5" xfId="15033"/>
    <cellStyle name="=C:\WINNT35\SYSTEM32\COMMAND.COM 4 3 12" xfId="15034"/>
    <cellStyle name="=C:\WINNT35\SYSTEM32\COMMAND.COM 4 3 12 2" xfId="15035"/>
    <cellStyle name="=C:\WINNT35\SYSTEM32\COMMAND.COM 4 3 12 3" xfId="15036"/>
    <cellStyle name="=C:\WINNT35\SYSTEM32\COMMAND.COM 4 3 12 4" xfId="15037"/>
    <cellStyle name="=C:\WINNT35\SYSTEM32\COMMAND.COM 4 3 12 5" xfId="15038"/>
    <cellStyle name="=C:\WINNT35\SYSTEM32\COMMAND.COM 4 3 13" xfId="15039"/>
    <cellStyle name="=C:\WINNT35\SYSTEM32\COMMAND.COM 4 3 13 2" xfId="15040"/>
    <cellStyle name="=C:\WINNT35\SYSTEM32\COMMAND.COM 4 3 13 3" xfId="15041"/>
    <cellStyle name="=C:\WINNT35\SYSTEM32\COMMAND.COM 4 3 13 4" xfId="15042"/>
    <cellStyle name="=C:\WINNT35\SYSTEM32\COMMAND.COM 4 3 13 5" xfId="15043"/>
    <cellStyle name="=C:\WINNT35\SYSTEM32\COMMAND.COM 4 3 14" xfId="15044"/>
    <cellStyle name="=C:\WINNT35\SYSTEM32\COMMAND.COM 4 3 14 2" xfId="15045"/>
    <cellStyle name="=C:\WINNT35\SYSTEM32\COMMAND.COM 4 3 14 3" xfId="15046"/>
    <cellStyle name="=C:\WINNT35\SYSTEM32\COMMAND.COM 4 3 14 4" xfId="15047"/>
    <cellStyle name="=C:\WINNT35\SYSTEM32\COMMAND.COM 4 3 14 5" xfId="15048"/>
    <cellStyle name="=C:\WINNT35\SYSTEM32\COMMAND.COM 4 3 15" xfId="15049"/>
    <cellStyle name="=C:\WINNT35\SYSTEM32\COMMAND.COM 4 3 15 2" xfId="15050"/>
    <cellStyle name="=C:\WINNT35\SYSTEM32\COMMAND.COM 4 3 15 3" xfId="15051"/>
    <cellStyle name="=C:\WINNT35\SYSTEM32\COMMAND.COM 4 3 15 4" xfId="15052"/>
    <cellStyle name="=C:\WINNT35\SYSTEM32\COMMAND.COM 4 3 15 5" xfId="15053"/>
    <cellStyle name="=C:\WINNT35\SYSTEM32\COMMAND.COM 4 3 16" xfId="15054"/>
    <cellStyle name="=C:\WINNT35\SYSTEM32\COMMAND.COM 4 3 16 2" xfId="15055"/>
    <cellStyle name="=C:\WINNT35\SYSTEM32\COMMAND.COM 4 3 16 3" xfId="15056"/>
    <cellStyle name="=C:\WINNT35\SYSTEM32\COMMAND.COM 4 3 16 4" xfId="15057"/>
    <cellStyle name="=C:\WINNT35\SYSTEM32\COMMAND.COM 4 3 16 5" xfId="15058"/>
    <cellStyle name="=C:\WINNT35\SYSTEM32\COMMAND.COM 4 3 17" xfId="15059"/>
    <cellStyle name="=C:\WINNT35\SYSTEM32\COMMAND.COM 4 3 17 2" xfId="15060"/>
    <cellStyle name="=C:\WINNT35\SYSTEM32\COMMAND.COM 4 3 17 3" xfId="15061"/>
    <cellStyle name="=C:\WINNT35\SYSTEM32\COMMAND.COM 4 3 17 4" xfId="15062"/>
    <cellStyle name="=C:\WINNT35\SYSTEM32\COMMAND.COM 4 3 17 5" xfId="15063"/>
    <cellStyle name="=C:\WINNT35\SYSTEM32\COMMAND.COM 4 3 18" xfId="15064"/>
    <cellStyle name="=C:\WINNT35\SYSTEM32\COMMAND.COM 4 3 18 2" xfId="15065"/>
    <cellStyle name="=C:\WINNT35\SYSTEM32\COMMAND.COM 4 3 18 3" xfId="15066"/>
    <cellStyle name="=C:\WINNT35\SYSTEM32\COMMAND.COM 4 3 18 4" xfId="15067"/>
    <cellStyle name="=C:\WINNT35\SYSTEM32\COMMAND.COM 4 3 18 5" xfId="15068"/>
    <cellStyle name="=C:\WINNT35\SYSTEM32\COMMAND.COM 4 3 19" xfId="15069"/>
    <cellStyle name="=C:\WINNT35\SYSTEM32\COMMAND.COM 4 3 19 2" xfId="15070"/>
    <cellStyle name="=C:\WINNT35\SYSTEM32\COMMAND.COM 4 3 19 3" xfId="15071"/>
    <cellStyle name="=C:\WINNT35\SYSTEM32\COMMAND.COM 4 3 19 4" xfId="15072"/>
    <cellStyle name="=C:\WINNT35\SYSTEM32\COMMAND.COM 4 3 19 5" xfId="15073"/>
    <cellStyle name="=C:\WINNT35\SYSTEM32\COMMAND.COM 4 3 2" xfId="15074"/>
    <cellStyle name="=C:\WINNT35\SYSTEM32\COMMAND.COM 4 3 2 2" xfId="15075"/>
    <cellStyle name="=C:\WINNT35\SYSTEM32\COMMAND.COM 4 3 2 3" xfId="15076"/>
    <cellStyle name="=C:\WINNT35\SYSTEM32\COMMAND.COM 4 3 2 4" xfId="15077"/>
    <cellStyle name="=C:\WINNT35\SYSTEM32\COMMAND.COM 4 3 2 5" xfId="15078"/>
    <cellStyle name="=C:\WINNT35\SYSTEM32\COMMAND.COM 4 3 20" xfId="15079"/>
    <cellStyle name="=C:\WINNT35\SYSTEM32\COMMAND.COM 4 3 20 2" xfId="15080"/>
    <cellStyle name="=C:\WINNT35\SYSTEM32\COMMAND.COM 4 3 20 3" xfId="15081"/>
    <cellStyle name="=C:\WINNT35\SYSTEM32\COMMAND.COM 4 3 20 4" xfId="15082"/>
    <cellStyle name="=C:\WINNT35\SYSTEM32\COMMAND.COM 4 3 20 5" xfId="15083"/>
    <cellStyle name="=C:\WINNT35\SYSTEM32\COMMAND.COM 4 3 21" xfId="15084"/>
    <cellStyle name="=C:\WINNT35\SYSTEM32\COMMAND.COM 4 3 21 2" xfId="15085"/>
    <cellStyle name="=C:\WINNT35\SYSTEM32\COMMAND.COM 4 3 21 3" xfId="15086"/>
    <cellStyle name="=C:\WINNT35\SYSTEM32\COMMAND.COM 4 3 21 4" xfId="15087"/>
    <cellStyle name="=C:\WINNT35\SYSTEM32\COMMAND.COM 4 3 21 5" xfId="15088"/>
    <cellStyle name="=C:\WINNT35\SYSTEM32\COMMAND.COM 4 3 22" xfId="15089"/>
    <cellStyle name="=C:\WINNT35\SYSTEM32\COMMAND.COM 4 3 22 2" xfId="15090"/>
    <cellStyle name="=C:\WINNT35\SYSTEM32\COMMAND.COM 4 3 22 3" xfId="15091"/>
    <cellStyle name="=C:\WINNT35\SYSTEM32\COMMAND.COM 4 3 22 4" xfId="15092"/>
    <cellStyle name="=C:\WINNT35\SYSTEM32\COMMAND.COM 4 3 22 5" xfId="15093"/>
    <cellStyle name="=C:\WINNT35\SYSTEM32\COMMAND.COM 4 3 23" xfId="15094"/>
    <cellStyle name="=C:\WINNT35\SYSTEM32\COMMAND.COM 4 3 23 2" xfId="15095"/>
    <cellStyle name="=C:\WINNT35\SYSTEM32\COMMAND.COM 4 3 23 3" xfId="15096"/>
    <cellStyle name="=C:\WINNT35\SYSTEM32\COMMAND.COM 4 3 23 4" xfId="15097"/>
    <cellStyle name="=C:\WINNT35\SYSTEM32\COMMAND.COM 4 3 23 5" xfId="15098"/>
    <cellStyle name="=C:\WINNT35\SYSTEM32\COMMAND.COM 4 3 24" xfId="15099"/>
    <cellStyle name="=C:\WINNT35\SYSTEM32\COMMAND.COM 4 3 24 2" xfId="15100"/>
    <cellStyle name="=C:\WINNT35\SYSTEM32\COMMAND.COM 4 3 24 3" xfId="15101"/>
    <cellStyle name="=C:\WINNT35\SYSTEM32\COMMAND.COM 4 3 24 4" xfId="15102"/>
    <cellStyle name="=C:\WINNT35\SYSTEM32\COMMAND.COM 4 3 24 5" xfId="15103"/>
    <cellStyle name="=C:\WINNT35\SYSTEM32\COMMAND.COM 4 3 25" xfId="15104"/>
    <cellStyle name="=C:\WINNT35\SYSTEM32\COMMAND.COM 4 3 25 2" xfId="15105"/>
    <cellStyle name="=C:\WINNT35\SYSTEM32\COMMAND.COM 4 3 25 3" xfId="15106"/>
    <cellStyle name="=C:\WINNT35\SYSTEM32\COMMAND.COM 4 3 25 4" xfId="15107"/>
    <cellStyle name="=C:\WINNT35\SYSTEM32\COMMAND.COM 4 3 25 5" xfId="15108"/>
    <cellStyle name="=C:\WINNT35\SYSTEM32\COMMAND.COM 4 3 26" xfId="15109"/>
    <cellStyle name="=C:\WINNT35\SYSTEM32\COMMAND.COM 4 3 26 2" xfId="15110"/>
    <cellStyle name="=C:\WINNT35\SYSTEM32\COMMAND.COM 4 3 26 3" xfId="15111"/>
    <cellStyle name="=C:\WINNT35\SYSTEM32\COMMAND.COM 4 3 26 4" xfId="15112"/>
    <cellStyle name="=C:\WINNT35\SYSTEM32\COMMAND.COM 4 3 26 5" xfId="15113"/>
    <cellStyle name="=C:\WINNT35\SYSTEM32\COMMAND.COM 4 3 27" xfId="15114"/>
    <cellStyle name="=C:\WINNT35\SYSTEM32\COMMAND.COM 4 3 27 2" xfId="15115"/>
    <cellStyle name="=C:\WINNT35\SYSTEM32\COMMAND.COM 4 3 27 3" xfId="15116"/>
    <cellStyle name="=C:\WINNT35\SYSTEM32\COMMAND.COM 4 3 27 4" xfId="15117"/>
    <cellStyle name="=C:\WINNT35\SYSTEM32\COMMAND.COM 4 3 27 5" xfId="15118"/>
    <cellStyle name="=C:\WINNT35\SYSTEM32\COMMAND.COM 4 3 28" xfId="15119"/>
    <cellStyle name="=C:\WINNT35\SYSTEM32\COMMAND.COM 4 3 28 2" xfId="15120"/>
    <cellStyle name="=C:\WINNT35\SYSTEM32\COMMAND.COM 4 3 28 3" xfId="15121"/>
    <cellStyle name="=C:\WINNT35\SYSTEM32\COMMAND.COM 4 3 28 4" xfId="15122"/>
    <cellStyle name="=C:\WINNT35\SYSTEM32\COMMAND.COM 4 3 28 5" xfId="15123"/>
    <cellStyle name="=C:\WINNT35\SYSTEM32\COMMAND.COM 4 3 29" xfId="15124"/>
    <cellStyle name="=C:\WINNT35\SYSTEM32\COMMAND.COM 4 3 29 2" xfId="15125"/>
    <cellStyle name="=C:\WINNT35\SYSTEM32\COMMAND.COM 4 3 29 3" xfId="15126"/>
    <cellStyle name="=C:\WINNT35\SYSTEM32\COMMAND.COM 4 3 29 4" xfId="15127"/>
    <cellStyle name="=C:\WINNT35\SYSTEM32\COMMAND.COM 4 3 29 5" xfId="15128"/>
    <cellStyle name="=C:\WINNT35\SYSTEM32\COMMAND.COM 4 3 3" xfId="15129"/>
    <cellStyle name="=C:\WINNT35\SYSTEM32\COMMAND.COM 4 3 3 2" xfId="15130"/>
    <cellStyle name="=C:\WINNT35\SYSTEM32\COMMAND.COM 4 3 3 3" xfId="15131"/>
    <cellStyle name="=C:\WINNT35\SYSTEM32\COMMAND.COM 4 3 3 4" xfId="15132"/>
    <cellStyle name="=C:\WINNT35\SYSTEM32\COMMAND.COM 4 3 3 5" xfId="15133"/>
    <cellStyle name="=C:\WINNT35\SYSTEM32\COMMAND.COM 4 3 30" xfId="15134"/>
    <cellStyle name="=C:\WINNT35\SYSTEM32\COMMAND.COM 4 3 30 2" xfId="15135"/>
    <cellStyle name="=C:\WINNT35\SYSTEM32\COMMAND.COM 4 3 30 3" xfId="15136"/>
    <cellStyle name="=C:\WINNT35\SYSTEM32\COMMAND.COM 4 3 30 4" xfId="15137"/>
    <cellStyle name="=C:\WINNT35\SYSTEM32\COMMAND.COM 4 3 30 5" xfId="15138"/>
    <cellStyle name="=C:\WINNT35\SYSTEM32\COMMAND.COM 4 3 31" xfId="15139"/>
    <cellStyle name="=C:\WINNT35\SYSTEM32\COMMAND.COM 4 3 31 2" xfId="15140"/>
    <cellStyle name="=C:\WINNT35\SYSTEM32\COMMAND.COM 4 3 31 3" xfId="15141"/>
    <cellStyle name="=C:\WINNT35\SYSTEM32\COMMAND.COM 4 3 31 4" xfId="15142"/>
    <cellStyle name="=C:\WINNT35\SYSTEM32\COMMAND.COM 4 3 31 5" xfId="15143"/>
    <cellStyle name="=C:\WINNT35\SYSTEM32\COMMAND.COM 4 3 32" xfId="15144"/>
    <cellStyle name="=C:\WINNT35\SYSTEM32\COMMAND.COM 4 3 32 2" xfId="15145"/>
    <cellStyle name="=C:\WINNT35\SYSTEM32\COMMAND.COM 4 3 32 3" xfId="15146"/>
    <cellStyle name="=C:\WINNT35\SYSTEM32\COMMAND.COM 4 3 32 4" xfId="15147"/>
    <cellStyle name="=C:\WINNT35\SYSTEM32\COMMAND.COM 4 3 32 5" xfId="15148"/>
    <cellStyle name="=C:\WINNT35\SYSTEM32\COMMAND.COM 4 3 33" xfId="15149"/>
    <cellStyle name="=C:\WINNT35\SYSTEM32\COMMAND.COM 4 3 33 2" xfId="15150"/>
    <cellStyle name="=C:\WINNT35\SYSTEM32\COMMAND.COM 4 3 33 3" xfId="15151"/>
    <cellStyle name="=C:\WINNT35\SYSTEM32\COMMAND.COM 4 3 33 4" xfId="15152"/>
    <cellStyle name="=C:\WINNT35\SYSTEM32\COMMAND.COM 4 3 33 5" xfId="15153"/>
    <cellStyle name="=C:\WINNT35\SYSTEM32\COMMAND.COM 4 3 34" xfId="15154"/>
    <cellStyle name="=C:\WINNT35\SYSTEM32\COMMAND.COM 4 3 34 2" xfId="15155"/>
    <cellStyle name="=C:\WINNT35\SYSTEM32\COMMAND.COM 4 3 34 3" xfId="15156"/>
    <cellStyle name="=C:\WINNT35\SYSTEM32\COMMAND.COM 4 3 34 4" xfId="15157"/>
    <cellStyle name="=C:\WINNT35\SYSTEM32\COMMAND.COM 4 3 34 5" xfId="15158"/>
    <cellStyle name="=C:\WINNT35\SYSTEM32\COMMAND.COM 4 3 35" xfId="15159"/>
    <cellStyle name="=C:\WINNT35\SYSTEM32\COMMAND.COM 4 3 35 2" xfId="15160"/>
    <cellStyle name="=C:\WINNT35\SYSTEM32\COMMAND.COM 4 3 35 3" xfId="15161"/>
    <cellStyle name="=C:\WINNT35\SYSTEM32\COMMAND.COM 4 3 35 4" xfId="15162"/>
    <cellStyle name="=C:\WINNT35\SYSTEM32\COMMAND.COM 4 3 35 5" xfId="15163"/>
    <cellStyle name="=C:\WINNT35\SYSTEM32\COMMAND.COM 4 3 36" xfId="15164"/>
    <cellStyle name="=C:\WINNT35\SYSTEM32\COMMAND.COM 4 3 36 2" xfId="15165"/>
    <cellStyle name="=C:\WINNT35\SYSTEM32\COMMAND.COM 4 3 36 3" xfId="15166"/>
    <cellStyle name="=C:\WINNT35\SYSTEM32\COMMAND.COM 4 3 36 4" xfId="15167"/>
    <cellStyle name="=C:\WINNT35\SYSTEM32\COMMAND.COM 4 3 36 5" xfId="15168"/>
    <cellStyle name="=C:\WINNT35\SYSTEM32\COMMAND.COM 4 3 37" xfId="15169"/>
    <cellStyle name="=C:\WINNT35\SYSTEM32\COMMAND.COM 4 3 37 2" xfId="15170"/>
    <cellStyle name="=C:\WINNT35\SYSTEM32\COMMAND.COM 4 3 37 3" xfId="15171"/>
    <cellStyle name="=C:\WINNT35\SYSTEM32\COMMAND.COM 4 3 37 4" xfId="15172"/>
    <cellStyle name="=C:\WINNT35\SYSTEM32\COMMAND.COM 4 3 37 5" xfId="15173"/>
    <cellStyle name="=C:\WINNT35\SYSTEM32\COMMAND.COM 4 3 38" xfId="15174"/>
    <cellStyle name="=C:\WINNT35\SYSTEM32\COMMAND.COM 4 3 38 2" xfId="15175"/>
    <cellStyle name="=C:\WINNT35\SYSTEM32\COMMAND.COM 4 3 38 3" xfId="15176"/>
    <cellStyle name="=C:\WINNT35\SYSTEM32\COMMAND.COM 4 3 38 4" xfId="15177"/>
    <cellStyle name="=C:\WINNT35\SYSTEM32\COMMAND.COM 4 3 38 5" xfId="15178"/>
    <cellStyle name="=C:\WINNT35\SYSTEM32\COMMAND.COM 4 3 39" xfId="15179"/>
    <cellStyle name="=C:\WINNT35\SYSTEM32\COMMAND.COM 4 3 39 2" xfId="15180"/>
    <cellStyle name="=C:\WINNT35\SYSTEM32\COMMAND.COM 4 3 39 3" xfId="15181"/>
    <cellStyle name="=C:\WINNT35\SYSTEM32\COMMAND.COM 4 3 39 4" xfId="15182"/>
    <cellStyle name="=C:\WINNT35\SYSTEM32\COMMAND.COM 4 3 39 5" xfId="15183"/>
    <cellStyle name="=C:\WINNT35\SYSTEM32\COMMAND.COM 4 3 4" xfId="15184"/>
    <cellStyle name="=C:\WINNT35\SYSTEM32\COMMAND.COM 4 3 4 2" xfId="15185"/>
    <cellStyle name="=C:\WINNT35\SYSTEM32\COMMAND.COM 4 3 4 3" xfId="15186"/>
    <cellStyle name="=C:\WINNT35\SYSTEM32\COMMAND.COM 4 3 4 4" xfId="15187"/>
    <cellStyle name="=C:\WINNT35\SYSTEM32\COMMAND.COM 4 3 4 5" xfId="15188"/>
    <cellStyle name="=C:\WINNT35\SYSTEM32\COMMAND.COM 4 3 40" xfId="15189"/>
    <cellStyle name="=C:\WINNT35\SYSTEM32\COMMAND.COM 4 3 40 2" xfId="15190"/>
    <cellStyle name="=C:\WINNT35\SYSTEM32\COMMAND.COM 4 3 40 3" xfId="15191"/>
    <cellStyle name="=C:\WINNT35\SYSTEM32\COMMAND.COM 4 3 40 4" xfId="15192"/>
    <cellStyle name="=C:\WINNT35\SYSTEM32\COMMAND.COM 4 3 40 5" xfId="15193"/>
    <cellStyle name="=C:\WINNT35\SYSTEM32\COMMAND.COM 4 3 41" xfId="15194"/>
    <cellStyle name="=C:\WINNT35\SYSTEM32\COMMAND.COM 4 3 41 2" xfId="15195"/>
    <cellStyle name="=C:\WINNT35\SYSTEM32\COMMAND.COM 4 3 41 3" xfId="15196"/>
    <cellStyle name="=C:\WINNT35\SYSTEM32\COMMAND.COM 4 3 41 4" xfId="15197"/>
    <cellStyle name="=C:\WINNT35\SYSTEM32\COMMAND.COM 4 3 41 5" xfId="15198"/>
    <cellStyle name="=C:\WINNT35\SYSTEM32\COMMAND.COM 4 3 42" xfId="15199"/>
    <cellStyle name="=C:\WINNT35\SYSTEM32\COMMAND.COM 4 3 42 2" xfId="15200"/>
    <cellStyle name="=C:\WINNT35\SYSTEM32\COMMAND.COM 4 3 42 3" xfId="15201"/>
    <cellStyle name="=C:\WINNT35\SYSTEM32\COMMAND.COM 4 3 42 4" xfId="15202"/>
    <cellStyle name="=C:\WINNT35\SYSTEM32\COMMAND.COM 4 3 42 5" xfId="15203"/>
    <cellStyle name="=C:\WINNT35\SYSTEM32\COMMAND.COM 4 3 43" xfId="15204"/>
    <cellStyle name="=C:\WINNT35\SYSTEM32\COMMAND.COM 4 3 43 2" xfId="15205"/>
    <cellStyle name="=C:\WINNT35\SYSTEM32\COMMAND.COM 4 3 43 3" xfId="15206"/>
    <cellStyle name="=C:\WINNT35\SYSTEM32\COMMAND.COM 4 3 43 4" xfId="15207"/>
    <cellStyle name="=C:\WINNT35\SYSTEM32\COMMAND.COM 4 3 43 5" xfId="15208"/>
    <cellStyle name="=C:\WINNT35\SYSTEM32\COMMAND.COM 4 3 44" xfId="15209"/>
    <cellStyle name="=C:\WINNT35\SYSTEM32\COMMAND.COM 4 3 44 2" xfId="15210"/>
    <cellStyle name="=C:\WINNT35\SYSTEM32\COMMAND.COM 4 3 44 3" xfId="15211"/>
    <cellStyle name="=C:\WINNT35\SYSTEM32\COMMAND.COM 4 3 44 4" xfId="15212"/>
    <cellStyle name="=C:\WINNT35\SYSTEM32\COMMAND.COM 4 3 44 5" xfId="15213"/>
    <cellStyle name="=C:\WINNT35\SYSTEM32\COMMAND.COM 4 3 45" xfId="15214"/>
    <cellStyle name="=C:\WINNT35\SYSTEM32\COMMAND.COM 4 3 45 2" xfId="15215"/>
    <cellStyle name="=C:\WINNT35\SYSTEM32\COMMAND.COM 4 3 45 3" xfId="15216"/>
    <cellStyle name="=C:\WINNT35\SYSTEM32\COMMAND.COM 4 3 45 4" xfId="15217"/>
    <cellStyle name="=C:\WINNT35\SYSTEM32\COMMAND.COM 4 3 45 5" xfId="15218"/>
    <cellStyle name="=C:\WINNT35\SYSTEM32\COMMAND.COM 4 3 46" xfId="15219"/>
    <cellStyle name="=C:\WINNT35\SYSTEM32\COMMAND.COM 4 3 46 2" xfId="15220"/>
    <cellStyle name="=C:\WINNT35\SYSTEM32\COMMAND.COM 4 3 46 3" xfId="15221"/>
    <cellStyle name="=C:\WINNT35\SYSTEM32\COMMAND.COM 4 3 46 4" xfId="15222"/>
    <cellStyle name="=C:\WINNT35\SYSTEM32\COMMAND.COM 4 3 46 5" xfId="15223"/>
    <cellStyle name="=C:\WINNT35\SYSTEM32\COMMAND.COM 4 3 47" xfId="15224"/>
    <cellStyle name="=C:\WINNT35\SYSTEM32\COMMAND.COM 4 3 47 2" xfId="15225"/>
    <cellStyle name="=C:\WINNT35\SYSTEM32\COMMAND.COM 4 3 47 3" xfId="15226"/>
    <cellStyle name="=C:\WINNT35\SYSTEM32\COMMAND.COM 4 3 47 4" xfId="15227"/>
    <cellStyle name="=C:\WINNT35\SYSTEM32\COMMAND.COM 4 3 47 5" xfId="15228"/>
    <cellStyle name="=C:\WINNT35\SYSTEM32\COMMAND.COM 4 3 48" xfId="15229"/>
    <cellStyle name="=C:\WINNT35\SYSTEM32\COMMAND.COM 4 3 48 2" xfId="15230"/>
    <cellStyle name="=C:\WINNT35\SYSTEM32\COMMAND.COM 4 3 48 3" xfId="15231"/>
    <cellStyle name="=C:\WINNT35\SYSTEM32\COMMAND.COM 4 3 48 4" xfId="15232"/>
    <cellStyle name="=C:\WINNT35\SYSTEM32\COMMAND.COM 4 3 48 5" xfId="15233"/>
    <cellStyle name="=C:\WINNT35\SYSTEM32\COMMAND.COM 4 3 49" xfId="15234"/>
    <cellStyle name="=C:\WINNT35\SYSTEM32\COMMAND.COM 4 3 49 2" xfId="15235"/>
    <cellStyle name="=C:\WINNT35\SYSTEM32\COMMAND.COM 4 3 49 3" xfId="15236"/>
    <cellStyle name="=C:\WINNT35\SYSTEM32\COMMAND.COM 4 3 49 4" xfId="15237"/>
    <cellStyle name="=C:\WINNT35\SYSTEM32\COMMAND.COM 4 3 49 5" xfId="15238"/>
    <cellStyle name="=C:\WINNT35\SYSTEM32\COMMAND.COM 4 3 5" xfId="15239"/>
    <cellStyle name="=C:\WINNT35\SYSTEM32\COMMAND.COM 4 3 5 2" xfId="15240"/>
    <cellStyle name="=C:\WINNT35\SYSTEM32\COMMAND.COM 4 3 5 3" xfId="15241"/>
    <cellStyle name="=C:\WINNT35\SYSTEM32\COMMAND.COM 4 3 5 4" xfId="15242"/>
    <cellStyle name="=C:\WINNT35\SYSTEM32\COMMAND.COM 4 3 5 5" xfId="15243"/>
    <cellStyle name="=C:\WINNT35\SYSTEM32\COMMAND.COM 4 3 50" xfId="15244"/>
    <cellStyle name="=C:\WINNT35\SYSTEM32\COMMAND.COM 4 3 50 2" xfId="15245"/>
    <cellStyle name="=C:\WINNT35\SYSTEM32\COMMAND.COM 4 3 50 3" xfId="15246"/>
    <cellStyle name="=C:\WINNT35\SYSTEM32\COMMAND.COM 4 3 50 4" xfId="15247"/>
    <cellStyle name="=C:\WINNT35\SYSTEM32\COMMAND.COM 4 3 50 5" xfId="15248"/>
    <cellStyle name="=C:\WINNT35\SYSTEM32\COMMAND.COM 4 3 51" xfId="15249"/>
    <cellStyle name="=C:\WINNT35\SYSTEM32\COMMAND.COM 4 3 51 2" xfId="15250"/>
    <cellStyle name="=C:\WINNT35\SYSTEM32\COMMAND.COM 4 3 51 3" xfId="15251"/>
    <cellStyle name="=C:\WINNT35\SYSTEM32\COMMAND.COM 4 3 51 4" xfId="15252"/>
    <cellStyle name="=C:\WINNT35\SYSTEM32\COMMAND.COM 4 3 51 5" xfId="15253"/>
    <cellStyle name="=C:\WINNT35\SYSTEM32\COMMAND.COM 4 3 52" xfId="15254"/>
    <cellStyle name="=C:\WINNT35\SYSTEM32\COMMAND.COM 4 3 52 2" xfId="15255"/>
    <cellStyle name="=C:\WINNT35\SYSTEM32\COMMAND.COM 4 3 52 3" xfId="15256"/>
    <cellStyle name="=C:\WINNT35\SYSTEM32\COMMAND.COM 4 3 52 4" xfId="15257"/>
    <cellStyle name="=C:\WINNT35\SYSTEM32\COMMAND.COM 4 3 52 5" xfId="15258"/>
    <cellStyle name="=C:\WINNT35\SYSTEM32\COMMAND.COM 4 3 53" xfId="15259"/>
    <cellStyle name="=C:\WINNT35\SYSTEM32\COMMAND.COM 4 3 53 2" xfId="15260"/>
    <cellStyle name="=C:\WINNT35\SYSTEM32\COMMAND.COM 4 3 53 3" xfId="15261"/>
    <cellStyle name="=C:\WINNT35\SYSTEM32\COMMAND.COM 4 3 53 4" xfId="15262"/>
    <cellStyle name="=C:\WINNT35\SYSTEM32\COMMAND.COM 4 3 53 5" xfId="15263"/>
    <cellStyle name="=C:\WINNT35\SYSTEM32\COMMAND.COM 4 3 54" xfId="15264"/>
    <cellStyle name="=C:\WINNT35\SYSTEM32\COMMAND.COM 4 3 55" xfId="15265"/>
    <cellStyle name="=C:\WINNT35\SYSTEM32\COMMAND.COM 4 3 56" xfId="15266"/>
    <cellStyle name="=C:\WINNT35\SYSTEM32\COMMAND.COM 4 3 57" xfId="15267"/>
    <cellStyle name="=C:\WINNT35\SYSTEM32\COMMAND.COM 4 3 58" xfId="15268"/>
    <cellStyle name="=C:\WINNT35\SYSTEM32\COMMAND.COM 4 3 6" xfId="15269"/>
    <cellStyle name="=C:\WINNT35\SYSTEM32\COMMAND.COM 4 3 6 2" xfId="15270"/>
    <cellStyle name="=C:\WINNT35\SYSTEM32\COMMAND.COM 4 3 6 3" xfId="15271"/>
    <cellStyle name="=C:\WINNT35\SYSTEM32\COMMAND.COM 4 3 6 4" xfId="15272"/>
    <cellStyle name="=C:\WINNT35\SYSTEM32\COMMAND.COM 4 3 6 5" xfId="15273"/>
    <cellStyle name="=C:\WINNT35\SYSTEM32\COMMAND.COM 4 3 7" xfId="15274"/>
    <cellStyle name="=C:\WINNT35\SYSTEM32\COMMAND.COM 4 3 7 2" xfId="15275"/>
    <cellStyle name="=C:\WINNT35\SYSTEM32\COMMAND.COM 4 3 7 3" xfId="15276"/>
    <cellStyle name="=C:\WINNT35\SYSTEM32\COMMAND.COM 4 3 7 4" xfId="15277"/>
    <cellStyle name="=C:\WINNT35\SYSTEM32\COMMAND.COM 4 3 7 5" xfId="15278"/>
    <cellStyle name="=C:\WINNT35\SYSTEM32\COMMAND.COM 4 3 8" xfId="15279"/>
    <cellStyle name="=C:\WINNT35\SYSTEM32\COMMAND.COM 4 3 8 2" xfId="15280"/>
    <cellStyle name="=C:\WINNT35\SYSTEM32\COMMAND.COM 4 3 8 3" xfId="15281"/>
    <cellStyle name="=C:\WINNT35\SYSTEM32\COMMAND.COM 4 3 8 4" xfId="15282"/>
    <cellStyle name="=C:\WINNT35\SYSTEM32\COMMAND.COM 4 3 8 5" xfId="15283"/>
    <cellStyle name="=C:\WINNT35\SYSTEM32\COMMAND.COM 4 3 9" xfId="15284"/>
    <cellStyle name="=C:\WINNT35\SYSTEM32\COMMAND.COM 4 3 9 2" xfId="15285"/>
    <cellStyle name="=C:\WINNT35\SYSTEM32\COMMAND.COM 4 3 9 3" xfId="15286"/>
    <cellStyle name="=C:\WINNT35\SYSTEM32\COMMAND.COM 4 3 9 4" xfId="15287"/>
    <cellStyle name="=C:\WINNT35\SYSTEM32\COMMAND.COM 4 3 9 5" xfId="15288"/>
    <cellStyle name="=C:\WINNT35\SYSTEM32\COMMAND.COM 4 30" xfId="15289"/>
    <cellStyle name="=C:\WINNT35\SYSTEM32\COMMAND.COM 4 30 2" xfId="15290"/>
    <cellStyle name="=C:\WINNT35\SYSTEM32\COMMAND.COM 4 30 3" xfId="15291"/>
    <cellStyle name="=C:\WINNT35\SYSTEM32\COMMAND.COM 4 30 4" xfId="15292"/>
    <cellStyle name="=C:\WINNT35\SYSTEM32\COMMAND.COM 4 30 5" xfId="15293"/>
    <cellStyle name="=C:\WINNT35\SYSTEM32\COMMAND.COM 4 31" xfId="15294"/>
    <cellStyle name="=C:\WINNT35\SYSTEM32\COMMAND.COM 4 31 2" xfId="15295"/>
    <cellStyle name="=C:\WINNT35\SYSTEM32\COMMAND.COM 4 31 3" xfId="15296"/>
    <cellStyle name="=C:\WINNT35\SYSTEM32\COMMAND.COM 4 31 4" xfId="15297"/>
    <cellStyle name="=C:\WINNT35\SYSTEM32\COMMAND.COM 4 31 5" xfId="15298"/>
    <cellStyle name="=C:\WINNT35\SYSTEM32\COMMAND.COM 4 32" xfId="15299"/>
    <cellStyle name="=C:\WINNT35\SYSTEM32\COMMAND.COM 4 32 2" xfId="15300"/>
    <cellStyle name="=C:\WINNT35\SYSTEM32\COMMAND.COM 4 32 3" xfId="15301"/>
    <cellStyle name="=C:\WINNT35\SYSTEM32\COMMAND.COM 4 32 4" xfId="15302"/>
    <cellStyle name="=C:\WINNT35\SYSTEM32\COMMAND.COM 4 32 5" xfId="15303"/>
    <cellStyle name="=C:\WINNT35\SYSTEM32\COMMAND.COM 4 33" xfId="15304"/>
    <cellStyle name="=C:\WINNT35\SYSTEM32\COMMAND.COM 4 33 2" xfId="15305"/>
    <cellStyle name="=C:\WINNT35\SYSTEM32\COMMAND.COM 4 33 3" xfId="15306"/>
    <cellStyle name="=C:\WINNT35\SYSTEM32\COMMAND.COM 4 33 4" xfId="15307"/>
    <cellStyle name="=C:\WINNT35\SYSTEM32\COMMAND.COM 4 33 5" xfId="15308"/>
    <cellStyle name="=C:\WINNT35\SYSTEM32\COMMAND.COM 4 34" xfId="15309"/>
    <cellStyle name="=C:\WINNT35\SYSTEM32\COMMAND.COM 4 34 2" xfId="15310"/>
    <cellStyle name="=C:\WINNT35\SYSTEM32\COMMAND.COM 4 34 3" xfId="15311"/>
    <cellStyle name="=C:\WINNT35\SYSTEM32\COMMAND.COM 4 34 4" xfId="15312"/>
    <cellStyle name="=C:\WINNT35\SYSTEM32\COMMAND.COM 4 34 5" xfId="15313"/>
    <cellStyle name="=C:\WINNT35\SYSTEM32\COMMAND.COM 4 35" xfId="15314"/>
    <cellStyle name="=C:\WINNT35\SYSTEM32\COMMAND.COM 4 35 2" xfId="15315"/>
    <cellStyle name="=C:\WINNT35\SYSTEM32\COMMAND.COM 4 35 3" xfId="15316"/>
    <cellStyle name="=C:\WINNT35\SYSTEM32\COMMAND.COM 4 35 4" xfId="15317"/>
    <cellStyle name="=C:\WINNT35\SYSTEM32\COMMAND.COM 4 35 5" xfId="15318"/>
    <cellStyle name="=C:\WINNT35\SYSTEM32\COMMAND.COM 4 36" xfId="15319"/>
    <cellStyle name="=C:\WINNT35\SYSTEM32\COMMAND.COM 4 36 2" xfId="15320"/>
    <cellStyle name="=C:\WINNT35\SYSTEM32\COMMAND.COM 4 36 3" xfId="15321"/>
    <cellStyle name="=C:\WINNT35\SYSTEM32\COMMAND.COM 4 36 4" xfId="15322"/>
    <cellStyle name="=C:\WINNT35\SYSTEM32\COMMAND.COM 4 36 5" xfId="15323"/>
    <cellStyle name="=C:\WINNT35\SYSTEM32\COMMAND.COM 4 37" xfId="15324"/>
    <cellStyle name="=C:\WINNT35\SYSTEM32\COMMAND.COM 4 37 2" xfId="15325"/>
    <cellStyle name="=C:\WINNT35\SYSTEM32\COMMAND.COM 4 37 3" xfId="15326"/>
    <cellStyle name="=C:\WINNT35\SYSTEM32\COMMAND.COM 4 37 4" xfId="15327"/>
    <cellStyle name="=C:\WINNT35\SYSTEM32\COMMAND.COM 4 37 5" xfId="15328"/>
    <cellStyle name="=C:\WINNT35\SYSTEM32\COMMAND.COM 4 38" xfId="15329"/>
    <cellStyle name="=C:\WINNT35\SYSTEM32\COMMAND.COM 4 38 2" xfId="15330"/>
    <cellStyle name="=C:\WINNT35\SYSTEM32\COMMAND.COM 4 38 3" xfId="15331"/>
    <cellStyle name="=C:\WINNT35\SYSTEM32\COMMAND.COM 4 38 4" xfId="15332"/>
    <cellStyle name="=C:\WINNT35\SYSTEM32\COMMAND.COM 4 38 5" xfId="15333"/>
    <cellStyle name="=C:\WINNT35\SYSTEM32\COMMAND.COM 4 39" xfId="15334"/>
    <cellStyle name="=C:\WINNT35\SYSTEM32\COMMAND.COM 4 39 2" xfId="15335"/>
    <cellStyle name="=C:\WINNT35\SYSTEM32\COMMAND.COM 4 39 3" xfId="15336"/>
    <cellStyle name="=C:\WINNT35\SYSTEM32\COMMAND.COM 4 39 4" xfId="15337"/>
    <cellStyle name="=C:\WINNT35\SYSTEM32\COMMAND.COM 4 39 5" xfId="15338"/>
    <cellStyle name="=C:\WINNT35\SYSTEM32\COMMAND.COM 4 4" xfId="15339"/>
    <cellStyle name="=C:\WINNT35\SYSTEM32\COMMAND.COM 4 4 10" xfId="15340"/>
    <cellStyle name="=C:\WINNT35\SYSTEM32\COMMAND.COM 4 4 10 2" xfId="15341"/>
    <cellStyle name="=C:\WINNT35\SYSTEM32\COMMAND.COM 4 4 10 3" xfId="15342"/>
    <cellStyle name="=C:\WINNT35\SYSTEM32\COMMAND.COM 4 4 10 4" xfId="15343"/>
    <cellStyle name="=C:\WINNT35\SYSTEM32\COMMAND.COM 4 4 10 5" xfId="15344"/>
    <cellStyle name="=C:\WINNT35\SYSTEM32\COMMAND.COM 4 4 11" xfId="15345"/>
    <cellStyle name="=C:\WINNT35\SYSTEM32\COMMAND.COM 4 4 11 2" xfId="15346"/>
    <cellStyle name="=C:\WINNT35\SYSTEM32\COMMAND.COM 4 4 11 3" xfId="15347"/>
    <cellStyle name="=C:\WINNT35\SYSTEM32\COMMAND.COM 4 4 11 4" xfId="15348"/>
    <cellStyle name="=C:\WINNT35\SYSTEM32\COMMAND.COM 4 4 11 5" xfId="15349"/>
    <cellStyle name="=C:\WINNT35\SYSTEM32\COMMAND.COM 4 4 12" xfId="15350"/>
    <cellStyle name="=C:\WINNT35\SYSTEM32\COMMAND.COM 4 4 12 2" xfId="15351"/>
    <cellStyle name="=C:\WINNT35\SYSTEM32\COMMAND.COM 4 4 12 3" xfId="15352"/>
    <cellStyle name="=C:\WINNT35\SYSTEM32\COMMAND.COM 4 4 12 4" xfId="15353"/>
    <cellStyle name="=C:\WINNT35\SYSTEM32\COMMAND.COM 4 4 12 5" xfId="15354"/>
    <cellStyle name="=C:\WINNT35\SYSTEM32\COMMAND.COM 4 4 13" xfId="15355"/>
    <cellStyle name="=C:\WINNT35\SYSTEM32\COMMAND.COM 4 4 13 2" xfId="15356"/>
    <cellStyle name="=C:\WINNT35\SYSTEM32\COMMAND.COM 4 4 13 3" xfId="15357"/>
    <cellStyle name="=C:\WINNT35\SYSTEM32\COMMAND.COM 4 4 13 4" xfId="15358"/>
    <cellStyle name="=C:\WINNT35\SYSTEM32\COMMAND.COM 4 4 13 5" xfId="15359"/>
    <cellStyle name="=C:\WINNT35\SYSTEM32\COMMAND.COM 4 4 14" xfId="15360"/>
    <cellStyle name="=C:\WINNT35\SYSTEM32\COMMAND.COM 4 4 14 2" xfId="15361"/>
    <cellStyle name="=C:\WINNT35\SYSTEM32\COMMAND.COM 4 4 14 3" xfId="15362"/>
    <cellStyle name="=C:\WINNT35\SYSTEM32\COMMAND.COM 4 4 14 4" xfId="15363"/>
    <cellStyle name="=C:\WINNT35\SYSTEM32\COMMAND.COM 4 4 14 5" xfId="15364"/>
    <cellStyle name="=C:\WINNT35\SYSTEM32\COMMAND.COM 4 4 15" xfId="15365"/>
    <cellStyle name="=C:\WINNT35\SYSTEM32\COMMAND.COM 4 4 15 2" xfId="15366"/>
    <cellStyle name="=C:\WINNT35\SYSTEM32\COMMAND.COM 4 4 15 3" xfId="15367"/>
    <cellStyle name="=C:\WINNT35\SYSTEM32\COMMAND.COM 4 4 15 4" xfId="15368"/>
    <cellStyle name="=C:\WINNT35\SYSTEM32\COMMAND.COM 4 4 15 5" xfId="15369"/>
    <cellStyle name="=C:\WINNT35\SYSTEM32\COMMAND.COM 4 4 16" xfId="15370"/>
    <cellStyle name="=C:\WINNT35\SYSTEM32\COMMAND.COM 4 4 16 2" xfId="15371"/>
    <cellStyle name="=C:\WINNT35\SYSTEM32\COMMAND.COM 4 4 16 3" xfId="15372"/>
    <cellStyle name="=C:\WINNT35\SYSTEM32\COMMAND.COM 4 4 16 4" xfId="15373"/>
    <cellStyle name="=C:\WINNT35\SYSTEM32\COMMAND.COM 4 4 16 5" xfId="15374"/>
    <cellStyle name="=C:\WINNT35\SYSTEM32\COMMAND.COM 4 4 17" xfId="15375"/>
    <cellStyle name="=C:\WINNT35\SYSTEM32\COMMAND.COM 4 4 17 2" xfId="15376"/>
    <cellStyle name="=C:\WINNT35\SYSTEM32\COMMAND.COM 4 4 17 3" xfId="15377"/>
    <cellStyle name="=C:\WINNT35\SYSTEM32\COMMAND.COM 4 4 17 4" xfId="15378"/>
    <cellStyle name="=C:\WINNT35\SYSTEM32\COMMAND.COM 4 4 17 5" xfId="15379"/>
    <cellStyle name="=C:\WINNT35\SYSTEM32\COMMAND.COM 4 4 18" xfId="15380"/>
    <cellStyle name="=C:\WINNT35\SYSTEM32\COMMAND.COM 4 4 18 2" xfId="15381"/>
    <cellStyle name="=C:\WINNT35\SYSTEM32\COMMAND.COM 4 4 18 3" xfId="15382"/>
    <cellStyle name="=C:\WINNT35\SYSTEM32\COMMAND.COM 4 4 18 4" xfId="15383"/>
    <cellStyle name="=C:\WINNT35\SYSTEM32\COMMAND.COM 4 4 18 5" xfId="15384"/>
    <cellStyle name="=C:\WINNT35\SYSTEM32\COMMAND.COM 4 4 19" xfId="15385"/>
    <cellStyle name="=C:\WINNT35\SYSTEM32\COMMAND.COM 4 4 19 2" xfId="15386"/>
    <cellStyle name="=C:\WINNT35\SYSTEM32\COMMAND.COM 4 4 19 3" xfId="15387"/>
    <cellStyle name="=C:\WINNT35\SYSTEM32\COMMAND.COM 4 4 19 4" xfId="15388"/>
    <cellStyle name="=C:\WINNT35\SYSTEM32\COMMAND.COM 4 4 19 5" xfId="15389"/>
    <cellStyle name="=C:\WINNT35\SYSTEM32\COMMAND.COM 4 4 2" xfId="15390"/>
    <cellStyle name="=C:\WINNT35\SYSTEM32\COMMAND.COM 4 4 2 2" xfId="15391"/>
    <cellStyle name="=C:\WINNT35\SYSTEM32\COMMAND.COM 4 4 2 3" xfId="15392"/>
    <cellStyle name="=C:\WINNT35\SYSTEM32\COMMAND.COM 4 4 2 4" xfId="15393"/>
    <cellStyle name="=C:\WINNT35\SYSTEM32\COMMAND.COM 4 4 2 5" xfId="15394"/>
    <cellStyle name="=C:\WINNT35\SYSTEM32\COMMAND.COM 4 4 20" xfId="15395"/>
    <cellStyle name="=C:\WINNT35\SYSTEM32\COMMAND.COM 4 4 20 2" xfId="15396"/>
    <cellStyle name="=C:\WINNT35\SYSTEM32\COMMAND.COM 4 4 20 3" xfId="15397"/>
    <cellStyle name="=C:\WINNT35\SYSTEM32\COMMAND.COM 4 4 20 4" xfId="15398"/>
    <cellStyle name="=C:\WINNT35\SYSTEM32\COMMAND.COM 4 4 20 5" xfId="15399"/>
    <cellStyle name="=C:\WINNT35\SYSTEM32\COMMAND.COM 4 4 21" xfId="15400"/>
    <cellStyle name="=C:\WINNT35\SYSTEM32\COMMAND.COM 4 4 21 2" xfId="15401"/>
    <cellStyle name="=C:\WINNT35\SYSTEM32\COMMAND.COM 4 4 21 3" xfId="15402"/>
    <cellStyle name="=C:\WINNT35\SYSTEM32\COMMAND.COM 4 4 21 4" xfId="15403"/>
    <cellStyle name="=C:\WINNT35\SYSTEM32\COMMAND.COM 4 4 21 5" xfId="15404"/>
    <cellStyle name="=C:\WINNT35\SYSTEM32\COMMAND.COM 4 4 22" xfId="15405"/>
    <cellStyle name="=C:\WINNT35\SYSTEM32\COMMAND.COM 4 4 22 2" xfId="15406"/>
    <cellStyle name="=C:\WINNT35\SYSTEM32\COMMAND.COM 4 4 22 3" xfId="15407"/>
    <cellStyle name="=C:\WINNT35\SYSTEM32\COMMAND.COM 4 4 22 4" xfId="15408"/>
    <cellStyle name="=C:\WINNT35\SYSTEM32\COMMAND.COM 4 4 22 5" xfId="15409"/>
    <cellStyle name="=C:\WINNT35\SYSTEM32\COMMAND.COM 4 4 23" xfId="15410"/>
    <cellStyle name="=C:\WINNT35\SYSTEM32\COMMAND.COM 4 4 23 2" xfId="15411"/>
    <cellStyle name="=C:\WINNT35\SYSTEM32\COMMAND.COM 4 4 23 3" xfId="15412"/>
    <cellStyle name="=C:\WINNT35\SYSTEM32\COMMAND.COM 4 4 23 4" xfId="15413"/>
    <cellStyle name="=C:\WINNT35\SYSTEM32\COMMAND.COM 4 4 23 5" xfId="15414"/>
    <cellStyle name="=C:\WINNT35\SYSTEM32\COMMAND.COM 4 4 24" xfId="15415"/>
    <cellStyle name="=C:\WINNT35\SYSTEM32\COMMAND.COM 4 4 24 2" xfId="15416"/>
    <cellStyle name="=C:\WINNT35\SYSTEM32\COMMAND.COM 4 4 24 3" xfId="15417"/>
    <cellStyle name="=C:\WINNT35\SYSTEM32\COMMAND.COM 4 4 24 4" xfId="15418"/>
    <cellStyle name="=C:\WINNT35\SYSTEM32\COMMAND.COM 4 4 24 5" xfId="15419"/>
    <cellStyle name="=C:\WINNT35\SYSTEM32\COMMAND.COM 4 4 25" xfId="15420"/>
    <cellStyle name="=C:\WINNT35\SYSTEM32\COMMAND.COM 4 4 25 2" xfId="15421"/>
    <cellStyle name="=C:\WINNT35\SYSTEM32\COMMAND.COM 4 4 25 3" xfId="15422"/>
    <cellStyle name="=C:\WINNT35\SYSTEM32\COMMAND.COM 4 4 25 4" xfId="15423"/>
    <cellStyle name="=C:\WINNT35\SYSTEM32\COMMAND.COM 4 4 25 5" xfId="15424"/>
    <cellStyle name="=C:\WINNT35\SYSTEM32\COMMAND.COM 4 4 26" xfId="15425"/>
    <cellStyle name="=C:\WINNT35\SYSTEM32\COMMAND.COM 4 4 26 2" xfId="15426"/>
    <cellStyle name="=C:\WINNT35\SYSTEM32\COMMAND.COM 4 4 26 3" xfId="15427"/>
    <cellStyle name="=C:\WINNT35\SYSTEM32\COMMAND.COM 4 4 26 4" xfId="15428"/>
    <cellStyle name="=C:\WINNT35\SYSTEM32\COMMAND.COM 4 4 26 5" xfId="15429"/>
    <cellStyle name="=C:\WINNT35\SYSTEM32\COMMAND.COM 4 4 27" xfId="15430"/>
    <cellStyle name="=C:\WINNT35\SYSTEM32\COMMAND.COM 4 4 27 2" xfId="15431"/>
    <cellStyle name="=C:\WINNT35\SYSTEM32\COMMAND.COM 4 4 27 3" xfId="15432"/>
    <cellStyle name="=C:\WINNT35\SYSTEM32\COMMAND.COM 4 4 27 4" xfId="15433"/>
    <cellStyle name="=C:\WINNT35\SYSTEM32\COMMAND.COM 4 4 27 5" xfId="15434"/>
    <cellStyle name="=C:\WINNT35\SYSTEM32\COMMAND.COM 4 4 28" xfId="15435"/>
    <cellStyle name="=C:\WINNT35\SYSTEM32\COMMAND.COM 4 4 28 2" xfId="15436"/>
    <cellStyle name="=C:\WINNT35\SYSTEM32\COMMAND.COM 4 4 28 3" xfId="15437"/>
    <cellStyle name="=C:\WINNT35\SYSTEM32\COMMAND.COM 4 4 28 4" xfId="15438"/>
    <cellStyle name="=C:\WINNT35\SYSTEM32\COMMAND.COM 4 4 28 5" xfId="15439"/>
    <cellStyle name="=C:\WINNT35\SYSTEM32\COMMAND.COM 4 4 29" xfId="15440"/>
    <cellStyle name="=C:\WINNT35\SYSTEM32\COMMAND.COM 4 4 29 2" xfId="15441"/>
    <cellStyle name="=C:\WINNT35\SYSTEM32\COMMAND.COM 4 4 29 3" xfId="15442"/>
    <cellStyle name="=C:\WINNT35\SYSTEM32\COMMAND.COM 4 4 29 4" xfId="15443"/>
    <cellStyle name="=C:\WINNT35\SYSTEM32\COMMAND.COM 4 4 29 5" xfId="15444"/>
    <cellStyle name="=C:\WINNT35\SYSTEM32\COMMAND.COM 4 4 3" xfId="15445"/>
    <cellStyle name="=C:\WINNT35\SYSTEM32\COMMAND.COM 4 4 3 2" xfId="15446"/>
    <cellStyle name="=C:\WINNT35\SYSTEM32\COMMAND.COM 4 4 3 3" xfId="15447"/>
    <cellStyle name="=C:\WINNT35\SYSTEM32\COMMAND.COM 4 4 3 4" xfId="15448"/>
    <cellStyle name="=C:\WINNT35\SYSTEM32\COMMAND.COM 4 4 3 5" xfId="15449"/>
    <cellStyle name="=C:\WINNT35\SYSTEM32\COMMAND.COM 4 4 30" xfId="15450"/>
    <cellStyle name="=C:\WINNT35\SYSTEM32\COMMAND.COM 4 4 30 2" xfId="15451"/>
    <cellStyle name="=C:\WINNT35\SYSTEM32\COMMAND.COM 4 4 30 3" xfId="15452"/>
    <cellStyle name="=C:\WINNT35\SYSTEM32\COMMAND.COM 4 4 30 4" xfId="15453"/>
    <cellStyle name="=C:\WINNT35\SYSTEM32\COMMAND.COM 4 4 30 5" xfId="15454"/>
    <cellStyle name="=C:\WINNT35\SYSTEM32\COMMAND.COM 4 4 31" xfId="15455"/>
    <cellStyle name="=C:\WINNT35\SYSTEM32\COMMAND.COM 4 4 31 2" xfId="15456"/>
    <cellStyle name="=C:\WINNT35\SYSTEM32\COMMAND.COM 4 4 31 3" xfId="15457"/>
    <cellStyle name="=C:\WINNT35\SYSTEM32\COMMAND.COM 4 4 31 4" xfId="15458"/>
    <cellStyle name="=C:\WINNT35\SYSTEM32\COMMAND.COM 4 4 31 5" xfId="15459"/>
    <cellStyle name="=C:\WINNT35\SYSTEM32\COMMAND.COM 4 4 32" xfId="15460"/>
    <cellStyle name="=C:\WINNT35\SYSTEM32\COMMAND.COM 4 4 32 2" xfId="15461"/>
    <cellStyle name="=C:\WINNT35\SYSTEM32\COMMAND.COM 4 4 32 3" xfId="15462"/>
    <cellStyle name="=C:\WINNT35\SYSTEM32\COMMAND.COM 4 4 32 4" xfId="15463"/>
    <cellStyle name="=C:\WINNT35\SYSTEM32\COMMAND.COM 4 4 32 5" xfId="15464"/>
    <cellStyle name="=C:\WINNT35\SYSTEM32\COMMAND.COM 4 4 33" xfId="15465"/>
    <cellStyle name="=C:\WINNT35\SYSTEM32\COMMAND.COM 4 4 33 2" xfId="15466"/>
    <cellStyle name="=C:\WINNT35\SYSTEM32\COMMAND.COM 4 4 33 3" xfId="15467"/>
    <cellStyle name="=C:\WINNT35\SYSTEM32\COMMAND.COM 4 4 33 4" xfId="15468"/>
    <cellStyle name="=C:\WINNT35\SYSTEM32\COMMAND.COM 4 4 33 5" xfId="15469"/>
    <cellStyle name="=C:\WINNT35\SYSTEM32\COMMAND.COM 4 4 34" xfId="15470"/>
    <cellStyle name="=C:\WINNT35\SYSTEM32\COMMAND.COM 4 4 34 2" xfId="15471"/>
    <cellStyle name="=C:\WINNT35\SYSTEM32\COMMAND.COM 4 4 34 3" xfId="15472"/>
    <cellStyle name="=C:\WINNT35\SYSTEM32\COMMAND.COM 4 4 34 4" xfId="15473"/>
    <cellStyle name="=C:\WINNT35\SYSTEM32\COMMAND.COM 4 4 34 5" xfId="15474"/>
    <cellStyle name="=C:\WINNT35\SYSTEM32\COMMAND.COM 4 4 35" xfId="15475"/>
    <cellStyle name="=C:\WINNT35\SYSTEM32\COMMAND.COM 4 4 35 2" xfId="15476"/>
    <cellStyle name="=C:\WINNT35\SYSTEM32\COMMAND.COM 4 4 35 3" xfId="15477"/>
    <cellStyle name="=C:\WINNT35\SYSTEM32\COMMAND.COM 4 4 35 4" xfId="15478"/>
    <cellStyle name="=C:\WINNT35\SYSTEM32\COMMAND.COM 4 4 35 5" xfId="15479"/>
    <cellStyle name="=C:\WINNT35\SYSTEM32\COMMAND.COM 4 4 36" xfId="15480"/>
    <cellStyle name="=C:\WINNT35\SYSTEM32\COMMAND.COM 4 4 36 2" xfId="15481"/>
    <cellStyle name="=C:\WINNT35\SYSTEM32\COMMAND.COM 4 4 36 3" xfId="15482"/>
    <cellStyle name="=C:\WINNT35\SYSTEM32\COMMAND.COM 4 4 36 4" xfId="15483"/>
    <cellStyle name="=C:\WINNT35\SYSTEM32\COMMAND.COM 4 4 36 5" xfId="15484"/>
    <cellStyle name="=C:\WINNT35\SYSTEM32\COMMAND.COM 4 4 37" xfId="15485"/>
    <cellStyle name="=C:\WINNT35\SYSTEM32\COMMAND.COM 4 4 37 2" xfId="15486"/>
    <cellStyle name="=C:\WINNT35\SYSTEM32\COMMAND.COM 4 4 37 3" xfId="15487"/>
    <cellStyle name="=C:\WINNT35\SYSTEM32\COMMAND.COM 4 4 37 4" xfId="15488"/>
    <cellStyle name="=C:\WINNT35\SYSTEM32\COMMAND.COM 4 4 37 5" xfId="15489"/>
    <cellStyle name="=C:\WINNT35\SYSTEM32\COMMAND.COM 4 4 38" xfId="15490"/>
    <cellStyle name="=C:\WINNT35\SYSTEM32\COMMAND.COM 4 4 38 2" xfId="15491"/>
    <cellStyle name="=C:\WINNT35\SYSTEM32\COMMAND.COM 4 4 38 3" xfId="15492"/>
    <cellStyle name="=C:\WINNT35\SYSTEM32\COMMAND.COM 4 4 38 4" xfId="15493"/>
    <cellStyle name="=C:\WINNT35\SYSTEM32\COMMAND.COM 4 4 38 5" xfId="15494"/>
    <cellStyle name="=C:\WINNT35\SYSTEM32\COMMAND.COM 4 4 39" xfId="15495"/>
    <cellStyle name="=C:\WINNT35\SYSTEM32\COMMAND.COM 4 4 39 2" xfId="15496"/>
    <cellStyle name="=C:\WINNT35\SYSTEM32\COMMAND.COM 4 4 39 3" xfId="15497"/>
    <cellStyle name="=C:\WINNT35\SYSTEM32\COMMAND.COM 4 4 39 4" xfId="15498"/>
    <cellStyle name="=C:\WINNT35\SYSTEM32\COMMAND.COM 4 4 39 5" xfId="15499"/>
    <cellStyle name="=C:\WINNT35\SYSTEM32\COMMAND.COM 4 4 4" xfId="15500"/>
    <cellStyle name="=C:\WINNT35\SYSTEM32\COMMAND.COM 4 4 4 2" xfId="15501"/>
    <cellStyle name="=C:\WINNT35\SYSTEM32\COMMAND.COM 4 4 4 3" xfId="15502"/>
    <cellStyle name="=C:\WINNT35\SYSTEM32\COMMAND.COM 4 4 4 4" xfId="15503"/>
    <cellStyle name="=C:\WINNT35\SYSTEM32\COMMAND.COM 4 4 4 5" xfId="15504"/>
    <cellStyle name="=C:\WINNT35\SYSTEM32\COMMAND.COM 4 4 40" xfId="15505"/>
    <cellStyle name="=C:\WINNT35\SYSTEM32\COMMAND.COM 4 4 40 2" xfId="15506"/>
    <cellStyle name="=C:\WINNT35\SYSTEM32\COMMAND.COM 4 4 40 3" xfId="15507"/>
    <cellStyle name="=C:\WINNT35\SYSTEM32\COMMAND.COM 4 4 40 4" xfId="15508"/>
    <cellStyle name="=C:\WINNT35\SYSTEM32\COMMAND.COM 4 4 40 5" xfId="15509"/>
    <cellStyle name="=C:\WINNT35\SYSTEM32\COMMAND.COM 4 4 41" xfId="15510"/>
    <cellStyle name="=C:\WINNT35\SYSTEM32\COMMAND.COM 4 4 41 2" xfId="15511"/>
    <cellStyle name="=C:\WINNT35\SYSTEM32\COMMAND.COM 4 4 41 3" xfId="15512"/>
    <cellStyle name="=C:\WINNT35\SYSTEM32\COMMAND.COM 4 4 41 4" xfId="15513"/>
    <cellStyle name="=C:\WINNT35\SYSTEM32\COMMAND.COM 4 4 41 5" xfId="15514"/>
    <cellStyle name="=C:\WINNT35\SYSTEM32\COMMAND.COM 4 4 42" xfId="15515"/>
    <cellStyle name="=C:\WINNT35\SYSTEM32\COMMAND.COM 4 4 42 2" xfId="15516"/>
    <cellStyle name="=C:\WINNT35\SYSTEM32\COMMAND.COM 4 4 42 3" xfId="15517"/>
    <cellStyle name="=C:\WINNT35\SYSTEM32\COMMAND.COM 4 4 42 4" xfId="15518"/>
    <cellStyle name="=C:\WINNT35\SYSTEM32\COMMAND.COM 4 4 42 5" xfId="15519"/>
    <cellStyle name="=C:\WINNT35\SYSTEM32\COMMAND.COM 4 4 43" xfId="15520"/>
    <cellStyle name="=C:\WINNT35\SYSTEM32\COMMAND.COM 4 4 43 2" xfId="15521"/>
    <cellStyle name="=C:\WINNT35\SYSTEM32\COMMAND.COM 4 4 43 3" xfId="15522"/>
    <cellStyle name="=C:\WINNT35\SYSTEM32\COMMAND.COM 4 4 43 4" xfId="15523"/>
    <cellStyle name="=C:\WINNT35\SYSTEM32\COMMAND.COM 4 4 43 5" xfId="15524"/>
    <cellStyle name="=C:\WINNT35\SYSTEM32\COMMAND.COM 4 4 44" xfId="15525"/>
    <cellStyle name="=C:\WINNT35\SYSTEM32\COMMAND.COM 4 4 44 2" xfId="15526"/>
    <cellStyle name="=C:\WINNT35\SYSTEM32\COMMAND.COM 4 4 44 3" xfId="15527"/>
    <cellStyle name="=C:\WINNT35\SYSTEM32\COMMAND.COM 4 4 44 4" xfId="15528"/>
    <cellStyle name="=C:\WINNT35\SYSTEM32\COMMAND.COM 4 4 44 5" xfId="15529"/>
    <cellStyle name="=C:\WINNT35\SYSTEM32\COMMAND.COM 4 4 45" xfId="15530"/>
    <cellStyle name="=C:\WINNT35\SYSTEM32\COMMAND.COM 4 4 45 2" xfId="15531"/>
    <cellStyle name="=C:\WINNT35\SYSTEM32\COMMAND.COM 4 4 45 3" xfId="15532"/>
    <cellStyle name="=C:\WINNT35\SYSTEM32\COMMAND.COM 4 4 45 4" xfId="15533"/>
    <cellStyle name="=C:\WINNT35\SYSTEM32\COMMAND.COM 4 4 45 5" xfId="15534"/>
    <cellStyle name="=C:\WINNT35\SYSTEM32\COMMAND.COM 4 4 46" xfId="15535"/>
    <cellStyle name="=C:\WINNT35\SYSTEM32\COMMAND.COM 4 4 46 2" xfId="15536"/>
    <cellStyle name="=C:\WINNT35\SYSTEM32\COMMAND.COM 4 4 46 3" xfId="15537"/>
    <cellStyle name="=C:\WINNT35\SYSTEM32\COMMAND.COM 4 4 46 4" xfId="15538"/>
    <cellStyle name="=C:\WINNT35\SYSTEM32\COMMAND.COM 4 4 46 5" xfId="15539"/>
    <cellStyle name="=C:\WINNT35\SYSTEM32\COMMAND.COM 4 4 47" xfId="15540"/>
    <cellStyle name="=C:\WINNT35\SYSTEM32\COMMAND.COM 4 4 47 2" xfId="15541"/>
    <cellStyle name="=C:\WINNT35\SYSTEM32\COMMAND.COM 4 4 47 3" xfId="15542"/>
    <cellStyle name="=C:\WINNT35\SYSTEM32\COMMAND.COM 4 4 47 4" xfId="15543"/>
    <cellStyle name="=C:\WINNT35\SYSTEM32\COMMAND.COM 4 4 47 5" xfId="15544"/>
    <cellStyle name="=C:\WINNT35\SYSTEM32\COMMAND.COM 4 4 48" xfId="15545"/>
    <cellStyle name="=C:\WINNT35\SYSTEM32\COMMAND.COM 4 4 48 2" xfId="15546"/>
    <cellStyle name="=C:\WINNT35\SYSTEM32\COMMAND.COM 4 4 48 3" xfId="15547"/>
    <cellStyle name="=C:\WINNT35\SYSTEM32\COMMAND.COM 4 4 48 4" xfId="15548"/>
    <cellStyle name="=C:\WINNT35\SYSTEM32\COMMAND.COM 4 4 48 5" xfId="15549"/>
    <cellStyle name="=C:\WINNT35\SYSTEM32\COMMAND.COM 4 4 49" xfId="15550"/>
    <cellStyle name="=C:\WINNT35\SYSTEM32\COMMAND.COM 4 4 49 2" xfId="15551"/>
    <cellStyle name="=C:\WINNT35\SYSTEM32\COMMAND.COM 4 4 49 3" xfId="15552"/>
    <cellStyle name="=C:\WINNT35\SYSTEM32\COMMAND.COM 4 4 49 4" xfId="15553"/>
    <cellStyle name="=C:\WINNT35\SYSTEM32\COMMAND.COM 4 4 49 5" xfId="15554"/>
    <cellStyle name="=C:\WINNT35\SYSTEM32\COMMAND.COM 4 4 5" xfId="15555"/>
    <cellStyle name="=C:\WINNT35\SYSTEM32\COMMAND.COM 4 4 5 2" xfId="15556"/>
    <cellStyle name="=C:\WINNT35\SYSTEM32\COMMAND.COM 4 4 5 3" xfId="15557"/>
    <cellStyle name="=C:\WINNT35\SYSTEM32\COMMAND.COM 4 4 5 4" xfId="15558"/>
    <cellStyle name="=C:\WINNT35\SYSTEM32\COMMAND.COM 4 4 5 5" xfId="15559"/>
    <cellStyle name="=C:\WINNT35\SYSTEM32\COMMAND.COM 4 4 50" xfId="15560"/>
    <cellStyle name="=C:\WINNT35\SYSTEM32\COMMAND.COM 4 4 50 2" xfId="15561"/>
    <cellStyle name="=C:\WINNT35\SYSTEM32\COMMAND.COM 4 4 50 3" xfId="15562"/>
    <cellStyle name="=C:\WINNT35\SYSTEM32\COMMAND.COM 4 4 50 4" xfId="15563"/>
    <cellStyle name="=C:\WINNT35\SYSTEM32\COMMAND.COM 4 4 50 5" xfId="15564"/>
    <cellStyle name="=C:\WINNT35\SYSTEM32\COMMAND.COM 4 4 51" xfId="15565"/>
    <cellStyle name="=C:\WINNT35\SYSTEM32\COMMAND.COM 4 4 51 2" xfId="15566"/>
    <cellStyle name="=C:\WINNT35\SYSTEM32\COMMAND.COM 4 4 51 3" xfId="15567"/>
    <cellStyle name="=C:\WINNT35\SYSTEM32\COMMAND.COM 4 4 51 4" xfId="15568"/>
    <cellStyle name="=C:\WINNT35\SYSTEM32\COMMAND.COM 4 4 51 5" xfId="15569"/>
    <cellStyle name="=C:\WINNT35\SYSTEM32\COMMAND.COM 4 4 52" xfId="15570"/>
    <cellStyle name="=C:\WINNT35\SYSTEM32\COMMAND.COM 4 4 52 2" xfId="15571"/>
    <cellStyle name="=C:\WINNT35\SYSTEM32\COMMAND.COM 4 4 52 3" xfId="15572"/>
    <cellStyle name="=C:\WINNT35\SYSTEM32\COMMAND.COM 4 4 52 4" xfId="15573"/>
    <cellStyle name="=C:\WINNT35\SYSTEM32\COMMAND.COM 4 4 52 5" xfId="15574"/>
    <cellStyle name="=C:\WINNT35\SYSTEM32\COMMAND.COM 4 4 53" xfId="15575"/>
    <cellStyle name="=C:\WINNT35\SYSTEM32\COMMAND.COM 4 4 53 2" xfId="15576"/>
    <cellStyle name="=C:\WINNT35\SYSTEM32\COMMAND.COM 4 4 53 3" xfId="15577"/>
    <cellStyle name="=C:\WINNT35\SYSTEM32\COMMAND.COM 4 4 53 4" xfId="15578"/>
    <cellStyle name="=C:\WINNT35\SYSTEM32\COMMAND.COM 4 4 53 5" xfId="15579"/>
    <cellStyle name="=C:\WINNT35\SYSTEM32\COMMAND.COM 4 4 54" xfId="15580"/>
    <cellStyle name="=C:\WINNT35\SYSTEM32\COMMAND.COM 4 4 55" xfId="15581"/>
    <cellStyle name="=C:\WINNT35\SYSTEM32\COMMAND.COM 4 4 56" xfId="15582"/>
    <cellStyle name="=C:\WINNT35\SYSTEM32\COMMAND.COM 4 4 57" xfId="15583"/>
    <cellStyle name="=C:\WINNT35\SYSTEM32\COMMAND.COM 4 4 58" xfId="15584"/>
    <cellStyle name="=C:\WINNT35\SYSTEM32\COMMAND.COM 4 4 6" xfId="15585"/>
    <cellStyle name="=C:\WINNT35\SYSTEM32\COMMAND.COM 4 4 6 2" xfId="15586"/>
    <cellStyle name="=C:\WINNT35\SYSTEM32\COMMAND.COM 4 4 6 3" xfId="15587"/>
    <cellStyle name="=C:\WINNT35\SYSTEM32\COMMAND.COM 4 4 6 4" xfId="15588"/>
    <cellStyle name="=C:\WINNT35\SYSTEM32\COMMAND.COM 4 4 6 5" xfId="15589"/>
    <cellStyle name="=C:\WINNT35\SYSTEM32\COMMAND.COM 4 4 7" xfId="15590"/>
    <cellStyle name="=C:\WINNT35\SYSTEM32\COMMAND.COM 4 4 7 2" xfId="15591"/>
    <cellStyle name="=C:\WINNT35\SYSTEM32\COMMAND.COM 4 4 7 3" xfId="15592"/>
    <cellStyle name="=C:\WINNT35\SYSTEM32\COMMAND.COM 4 4 7 4" xfId="15593"/>
    <cellStyle name="=C:\WINNT35\SYSTEM32\COMMAND.COM 4 4 7 5" xfId="15594"/>
    <cellStyle name="=C:\WINNT35\SYSTEM32\COMMAND.COM 4 4 8" xfId="15595"/>
    <cellStyle name="=C:\WINNT35\SYSTEM32\COMMAND.COM 4 4 8 2" xfId="15596"/>
    <cellStyle name="=C:\WINNT35\SYSTEM32\COMMAND.COM 4 4 8 3" xfId="15597"/>
    <cellStyle name="=C:\WINNT35\SYSTEM32\COMMAND.COM 4 4 8 4" xfId="15598"/>
    <cellStyle name="=C:\WINNT35\SYSTEM32\COMMAND.COM 4 4 8 5" xfId="15599"/>
    <cellStyle name="=C:\WINNT35\SYSTEM32\COMMAND.COM 4 4 9" xfId="15600"/>
    <cellStyle name="=C:\WINNT35\SYSTEM32\COMMAND.COM 4 4 9 2" xfId="15601"/>
    <cellStyle name="=C:\WINNT35\SYSTEM32\COMMAND.COM 4 4 9 3" xfId="15602"/>
    <cellStyle name="=C:\WINNT35\SYSTEM32\COMMAND.COM 4 4 9 4" xfId="15603"/>
    <cellStyle name="=C:\WINNT35\SYSTEM32\COMMAND.COM 4 4 9 5" xfId="15604"/>
    <cellStyle name="=C:\WINNT35\SYSTEM32\COMMAND.COM 4 40" xfId="15605"/>
    <cellStyle name="=C:\WINNT35\SYSTEM32\COMMAND.COM 4 40 2" xfId="15606"/>
    <cellStyle name="=C:\WINNT35\SYSTEM32\COMMAND.COM 4 40 3" xfId="15607"/>
    <cellStyle name="=C:\WINNT35\SYSTEM32\COMMAND.COM 4 40 4" xfId="15608"/>
    <cellStyle name="=C:\WINNT35\SYSTEM32\COMMAND.COM 4 40 5" xfId="15609"/>
    <cellStyle name="=C:\WINNT35\SYSTEM32\COMMAND.COM 4 41" xfId="15610"/>
    <cellStyle name="=C:\WINNT35\SYSTEM32\COMMAND.COM 4 41 2" xfId="15611"/>
    <cellStyle name="=C:\WINNT35\SYSTEM32\COMMAND.COM 4 41 3" xfId="15612"/>
    <cellStyle name="=C:\WINNT35\SYSTEM32\COMMAND.COM 4 41 4" xfId="15613"/>
    <cellStyle name="=C:\WINNT35\SYSTEM32\COMMAND.COM 4 41 5" xfId="15614"/>
    <cellStyle name="=C:\WINNT35\SYSTEM32\COMMAND.COM 4 42" xfId="15615"/>
    <cellStyle name="=C:\WINNT35\SYSTEM32\COMMAND.COM 4 42 2" xfId="15616"/>
    <cellStyle name="=C:\WINNT35\SYSTEM32\COMMAND.COM 4 42 3" xfId="15617"/>
    <cellStyle name="=C:\WINNT35\SYSTEM32\COMMAND.COM 4 42 4" xfId="15618"/>
    <cellStyle name="=C:\WINNT35\SYSTEM32\COMMAND.COM 4 42 5" xfId="15619"/>
    <cellStyle name="=C:\WINNT35\SYSTEM32\COMMAND.COM 4 43" xfId="15620"/>
    <cellStyle name="=C:\WINNT35\SYSTEM32\COMMAND.COM 4 43 2" xfId="15621"/>
    <cellStyle name="=C:\WINNT35\SYSTEM32\COMMAND.COM 4 43 3" xfId="15622"/>
    <cellStyle name="=C:\WINNT35\SYSTEM32\COMMAND.COM 4 43 4" xfId="15623"/>
    <cellStyle name="=C:\WINNT35\SYSTEM32\COMMAND.COM 4 43 5" xfId="15624"/>
    <cellStyle name="=C:\WINNT35\SYSTEM32\COMMAND.COM 4 44" xfId="15625"/>
    <cellStyle name="=C:\WINNT35\SYSTEM32\COMMAND.COM 4 44 2" xfId="15626"/>
    <cellStyle name="=C:\WINNT35\SYSTEM32\COMMAND.COM 4 44 3" xfId="15627"/>
    <cellStyle name="=C:\WINNT35\SYSTEM32\COMMAND.COM 4 44 4" xfId="15628"/>
    <cellStyle name="=C:\WINNT35\SYSTEM32\COMMAND.COM 4 44 5" xfId="15629"/>
    <cellStyle name="=C:\WINNT35\SYSTEM32\COMMAND.COM 4 45" xfId="15630"/>
    <cellStyle name="=C:\WINNT35\SYSTEM32\COMMAND.COM 4 45 2" xfId="15631"/>
    <cellStyle name="=C:\WINNT35\SYSTEM32\COMMAND.COM 4 45 3" xfId="15632"/>
    <cellStyle name="=C:\WINNT35\SYSTEM32\COMMAND.COM 4 45 4" xfId="15633"/>
    <cellStyle name="=C:\WINNT35\SYSTEM32\COMMAND.COM 4 45 5" xfId="15634"/>
    <cellStyle name="=C:\WINNT35\SYSTEM32\COMMAND.COM 4 46" xfId="15635"/>
    <cellStyle name="=C:\WINNT35\SYSTEM32\COMMAND.COM 4 46 2" xfId="15636"/>
    <cellStyle name="=C:\WINNT35\SYSTEM32\COMMAND.COM 4 46 3" xfId="15637"/>
    <cellStyle name="=C:\WINNT35\SYSTEM32\COMMAND.COM 4 46 4" xfId="15638"/>
    <cellStyle name="=C:\WINNT35\SYSTEM32\COMMAND.COM 4 46 5" xfId="15639"/>
    <cellStyle name="=C:\WINNT35\SYSTEM32\COMMAND.COM 4 47" xfId="15640"/>
    <cellStyle name="=C:\WINNT35\SYSTEM32\COMMAND.COM 4 47 2" xfId="15641"/>
    <cellStyle name="=C:\WINNT35\SYSTEM32\COMMAND.COM 4 47 3" xfId="15642"/>
    <cellStyle name="=C:\WINNT35\SYSTEM32\COMMAND.COM 4 47 4" xfId="15643"/>
    <cellStyle name="=C:\WINNT35\SYSTEM32\COMMAND.COM 4 47 5" xfId="15644"/>
    <cellStyle name="=C:\WINNT35\SYSTEM32\COMMAND.COM 4 48" xfId="15645"/>
    <cellStyle name="=C:\WINNT35\SYSTEM32\COMMAND.COM 4 48 2" xfId="15646"/>
    <cellStyle name="=C:\WINNT35\SYSTEM32\COMMAND.COM 4 48 3" xfId="15647"/>
    <cellStyle name="=C:\WINNT35\SYSTEM32\COMMAND.COM 4 48 4" xfId="15648"/>
    <cellStyle name="=C:\WINNT35\SYSTEM32\COMMAND.COM 4 48 5" xfId="15649"/>
    <cellStyle name="=C:\WINNT35\SYSTEM32\COMMAND.COM 4 49" xfId="15650"/>
    <cellStyle name="=C:\WINNT35\SYSTEM32\COMMAND.COM 4 49 2" xfId="15651"/>
    <cellStyle name="=C:\WINNT35\SYSTEM32\COMMAND.COM 4 49 3" xfId="15652"/>
    <cellStyle name="=C:\WINNT35\SYSTEM32\COMMAND.COM 4 49 4" xfId="15653"/>
    <cellStyle name="=C:\WINNT35\SYSTEM32\COMMAND.COM 4 49 5" xfId="15654"/>
    <cellStyle name="=C:\WINNT35\SYSTEM32\COMMAND.COM 4 5" xfId="15655"/>
    <cellStyle name="=C:\WINNT35\SYSTEM32\COMMAND.COM 4 5 10" xfId="15656"/>
    <cellStyle name="=C:\WINNT35\SYSTEM32\COMMAND.COM 4 5 10 2" xfId="15657"/>
    <cellStyle name="=C:\WINNT35\SYSTEM32\COMMAND.COM 4 5 10 3" xfId="15658"/>
    <cellStyle name="=C:\WINNT35\SYSTEM32\COMMAND.COM 4 5 10 4" xfId="15659"/>
    <cellStyle name="=C:\WINNT35\SYSTEM32\COMMAND.COM 4 5 10 5" xfId="15660"/>
    <cellStyle name="=C:\WINNT35\SYSTEM32\COMMAND.COM 4 5 11" xfId="15661"/>
    <cellStyle name="=C:\WINNT35\SYSTEM32\COMMAND.COM 4 5 11 2" xfId="15662"/>
    <cellStyle name="=C:\WINNT35\SYSTEM32\COMMAND.COM 4 5 11 3" xfId="15663"/>
    <cellStyle name="=C:\WINNT35\SYSTEM32\COMMAND.COM 4 5 11 4" xfId="15664"/>
    <cellStyle name="=C:\WINNT35\SYSTEM32\COMMAND.COM 4 5 11 5" xfId="15665"/>
    <cellStyle name="=C:\WINNT35\SYSTEM32\COMMAND.COM 4 5 12" xfId="15666"/>
    <cellStyle name="=C:\WINNT35\SYSTEM32\COMMAND.COM 4 5 12 2" xfId="15667"/>
    <cellStyle name="=C:\WINNT35\SYSTEM32\COMMAND.COM 4 5 12 3" xfId="15668"/>
    <cellStyle name="=C:\WINNT35\SYSTEM32\COMMAND.COM 4 5 12 4" xfId="15669"/>
    <cellStyle name="=C:\WINNT35\SYSTEM32\COMMAND.COM 4 5 12 5" xfId="15670"/>
    <cellStyle name="=C:\WINNT35\SYSTEM32\COMMAND.COM 4 5 13" xfId="15671"/>
    <cellStyle name="=C:\WINNT35\SYSTEM32\COMMAND.COM 4 5 13 2" xfId="15672"/>
    <cellStyle name="=C:\WINNT35\SYSTEM32\COMMAND.COM 4 5 13 3" xfId="15673"/>
    <cellStyle name="=C:\WINNT35\SYSTEM32\COMMAND.COM 4 5 13 4" xfId="15674"/>
    <cellStyle name="=C:\WINNT35\SYSTEM32\COMMAND.COM 4 5 13 5" xfId="15675"/>
    <cellStyle name="=C:\WINNT35\SYSTEM32\COMMAND.COM 4 5 14" xfId="15676"/>
    <cellStyle name="=C:\WINNT35\SYSTEM32\COMMAND.COM 4 5 14 2" xfId="15677"/>
    <cellStyle name="=C:\WINNT35\SYSTEM32\COMMAND.COM 4 5 14 3" xfId="15678"/>
    <cellStyle name="=C:\WINNT35\SYSTEM32\COMMAND.COM 4 5 14 4" xfId="15679"/>
    <cellStyle name="=C:\WINNT35\SYSTEM32\COMMAND.COM 4 5 14 5" xfId="15680"/>
    <cellStyle name="=C:\WINNT35\SYSTEM32\COMMAND.COM 4 5 15" xfId="15681"/>
    <cellStyle name="=C:\WINNT35\SYSTEM32\COMMAND.COM 4 5 15 2" xfId="15682"/>
    <cellStyle name="=C:\WINNT35\SYSTEM32\COMMAND.COM 4 5 15 3" xfId="15683"/>
    <cellStyle name="=C:\WINNT35\SYSTEM32\COMMAND.COM 4 5 15 4" xfId="15684"/>
    <cellStyle name="=C:\WINNT35\SYSTEM32\COMMAND.COM 4 5 15 5" xfId="15685"/>
    <cellStyle name="=C:\WINNT35\SYSTEM32\COMMAND.COM 4 5 16" xfId="15686"/>
    <cellStyle name="=C:\WINNT35\SYSTEM32\COMMAND.COM 4 5 16 2" xfId="15687"/>
    <cellStyle name="=C:\WINNT35\SYSTEM32\COMMAND.COM 4 5 16 3" xfId="15688"/>
    <cellStyle name="=C:\WINNT35\SYSTEM32\COMMAND.COM 4 5 16 4" xfId="15689"/>
    <cellStyle name="=C:\WINNT35\SYSTEM32\COMMAND.COM 4 5 16 5" xfId="15690"/>
    <cellStyle name="=C:\WINNT35\SYSTEM32\COMMAND.COM 4 5 17" xfId="15691"/>
    <cellStyle name="=C:\WINNT35\SYSTEM32\COMMAND.COM 4 5 17 2" xfId="15692"/>
    <cellStyle name="=C:\WINNT35\SYSTEM32\COMMAND.COM 4 5 17 3" xfId="15693"/>
    <cellStyle name="=C:\WINNT35\SYSTEM32\COMMAND.COM 4 5 17 4" xfId="15694"/>
    <cellStyle name="=C:\WINNT35\SYSTEM32\COMMAND.COM 4 5 17 5" xfId="15695"/>
    <cellStyle name="=C:\WINNT35\SYSTEM32\COMMAND.COM 4 5 18" xfId="15696"/>
    <cellStyle name="=C:\WINNT35\SYSTEM32\COMMAND.COM 4 5 18 2" xfId="15697"/>
    <cellStyle name="=C:\WINNT35\SYSTEM32\COMMAND.COM 4 5 18 3" xfId="15698"/>
    <cellStyle name="=C:\WINNT35\SYSTEM32\COMMAND.COM 4 5 18 4" xfId="15699"/>
    <cellStyle name="=C:\WINNT35\SYSTEM32\COMMAND.COM 4 5 18 5" xfId="15700"/>
    <cellStyle name="=C:\WINNT35\SYSTEM32\COMMAND.COM 4 5 19" xfId="15701"/>
    <cellStyle name="=C:\WINNT35\SYSTEM32\COMMAND.COM 4 5 19 2" xfId="15702"/>
    <cellStyle name="=C:\WINNT35\SYSTEM32\COMMAND.COM 4 5 19 3" xfId="15703"/>
    <cellStyle name="=C:\WINNT35\SYSTEM32\COMMAND.COM 4 5 19 4" xfId="15704"/>
    <cellStyle name="=C:\WINNT35\SYSTEM32\COMMAND.COM 4 5 19 5" xfId="15705"/>
    <cellStyle name="=C:\WINNT35\SYSTEM32\COMMAND.COM 4 5 2" xfId="15706"/>
    <cellStyle name="=C:\WINNT35\SYSTEM32\COMMAND.COM 4 5 2 2" xfId="15707"/>
    <cellStyle name="=C:\WINNT35\SYSTEM32\COMMAND.COM 4 5 2 3" xfId="15708"/>
    <cellStyle name="=C:\WINNT35\SYSTEM32\COMMAND.COM 4 5 2 4" xfId="15709"/>
    <cellStyle name="=C:\WINNT35\SYSTEM32\COMMAND.COM 4 5 2 5" xfId="15710"/>
    <cellStyle name="=C:\WINNT35\SYSTEM32\COMMAND.COM 4 5 20" xfId="15711"/>
    <cellStyle name="=C:\WINNT35\SYSTEM32\COMMAND.COM 4 5 20 2" xfId="15712"/>
    <cellStyle name="=C:\WINNT35\SYSTEM32\COMMAND.COM 4 5 20 3" xfId="15713"/>
    <cellStyle name="=C:\WINNT35\SYSTEM32\COMMAND.COM 4 5 20 4" xfId="15714"/>
    <cellStyle name="=C:\WINNT35\SYSTEM32\COMMAND.COM 4 5 20 5" xfId="15715"/>
    <cellStyle name="=C:\WINNT35\SYSTEM32\COMMAND.COM 4 5 21" xfId="15716"/>
    <cellStyle name="=C:\WINNT35\SYSTEM32\COMMAND.COM 4 5 21 2" xfId="15717"/>
    <cellStyle name="=C:\WINNT35\SYSTEM32\COMMAND.COM 4 5 21 3" xfId="15718"/>
    <cellStyle name="=C:\WINNT35\SYSTEM32\COMMAND.COM 4 5 21 4" xfId="15719"/>
    <cellStyle name="=C:\WINNT35\SYSTEM32\COMMAND.COM 4 5 21 5" xfId="15720"/>
    <cellStyle name="=C:\WINNT35\SYSTEM32\COMMAND.COM 4 5 22" xfId="15721"/>
    <cellStyle name="=C:\WINNT35\SYSTEM32\COMMAND.COM 4 5 22 2" xfId="15722"/>
    <cellStyle name="=C:\WINNT35\SYSTEM32\COMMAND.COM 4 5 22 3" xfId="15723"/>
    <cellStyle name="=C:\WINNT35\SYSTEM32\COMMAND.COM 4 5 22 4" xfId="15724"/>
    <cellStyle name="=C:\WINNT35\SYSTEM32\COMMAND.COM 4 5 22 5" xfId="15725"/>
    <cellStyle name="=C:\WINNT35\SYSTEM32\COMMAND.COM 4 5 23" xfId="15726"/>
    <cellStyle name="=C:\WINNT35\SYSTEM32\COMMAND.COM 4 5 23 2" xfId="15727"/>
    <cellStyle name="=C:\WINNT35\SYSTEM32\COMMAND.COM 4 5 23 3" xfId="15728"/>
    <cellStyle name="=C:\WINNT35\SYSTEM32\COMMAND.COM 4 5 23 4" xfId="15729"/>
    <cellStyle name="=C:\WINNT35\SYSTEM32\COMMAND.COM 4 5 23 5" xfId="15730"/>
    <cellStyle name="=C:\WINNT35\SYSTEM32\COMMAND.COM 4 5 24" xfId="15731"/>
    <cellStyle name="=C:\WINNT35\SYSTEM32\COMMAND.COM 4 5 24 2" xfId="15732"/>
    <cellStyle name="=C:\WINNT35\SYSTEM32\COMMAND.COM 4 5 24 3" xfId="15733"/>
    <cellStyle name="=C:\WINNT35\SYSTEM32\COMMAND.COM 4 5 24 4" xfId="15734"/>
    <cellStyle name="=C:\WINNT35\SYSTEM32\COMMAND.COM 4 5 24 5" xfId="15735"/>
    <cellStyle name="=C:\WINNT35\SYSTEM32\COMMAND.COM 4 5 25" xfId="15736"/>
    <cellStyle name="=C:\WINNT35\SYSTEM32\COMMAND.COM 4 5 25 2" xfId="15737"/>
    <cellStyle name="=C:\WINNT35\SYSTEM32\COMMAND.COM 4 5 25 3" xfId="15738"/>
    <cellStyle name="=C:\WINNT35\SYSTEM32\COMMAND.COM 4 5 25 4" xfId="15739"/>
    <cellStyle name="=C:\WINNT35\SYSTEM32\COMMAND.COM 4 5 25 5" xfId="15740"/>
    <cellStyle name="=C:\WINNT35\SYSTEM32\COMMAND.COM 4 5 26" xfId="15741"/>
    <cellStyle name="=C:\WINNT35\SYSTEM32\COMMAND.COM 4 5 26 2" xfId="15742"/>
    <cellStyle name="=C:\WINNT35\SYSTEM32\COMMAND.COM 4 5 26 3" xfId="15743"/>
    <cellStyle name="=C:\WINNT35\SYSTEM32\COMMAND.COM 4 5 26 4" xfId="15744"/>
    <cellStyle name="=C:\WINNT35\SYSTEM32\COMMAND.COM 4 5 26 5" xfId="15745"/>
    <cellStyle name="=C:\WINNT35\SYSTEM32\COMMAND.COM 4 5 27" xfId="15746"/>
    <cellStyle name="=C:\WINNT35\SYSTEM32\COMMAND.COM 4 5 27 2" xfId="15747"/>
    <cellStyle name="=C:\WINNT35\SYSTEM32\COMMAND.COM 4 5 27 3" xfId="15748"/>
    <cellStyle name="=C:\WINNT35\SYSTEM32\COMMAND.COM 4 5 27 4" xfId="15749"/>
    <cellStyle name="=C:\WINNT35\SYSTEM32\COMMAND.COM 4 5 27 5" xfId="15750"/>
    <cellStyle name="=C:\WINNT35\SYSTEM32\COMMAND.COM 4 5 28" xfId="15751"/>
    <cellStyle name="=C:\WINNT35\SYSTEM32\COMMAND.COM 4 5 28 2" xfId="15752"/>
    <cellStyle name="=C:\WINNT35\SYSTEM32\COMMAND.COM 4 5 28 3" xfId="15753"/>
    <cellStyle name="=C:\WINNT35\SYSTEM32\COMMAND.COM 4 5 28 4" xfId="15754"/>
    <cellStyle name="=C:\WINNT35\SYSTEM32\COMMAND.COM 4 5 28 5" xfId="15755"/>
    <cellStyle name="=C:\WINNT35\SYSTEM32\COMMAND.COM 4 5 29" xfId="15756"/>
    <cellStyle name="=C:\WINNT35\SYSTEM32\COMMAND.COM 4 5 29 2" xfId="15757"/>
    <cellStyle name="=C:\WINNT35\SYSTEM32\COMMAND.COM 4 5 29 3" xfId="15758"/>
    <cellStyle name="=C:\WINNT35\SYSTEM32\COMMAND.COM 4 5 29 4" xfId="15759"/>
    <cellStyle name="=C:\WINNT35\SYSTEM32\COMMAND.COM 4 5 29 5" xfId="15760"/>
    <cellStyle name="=C:\WINNT35\SYSTEM32\COMMAND.COM 4 5 3" xfId="15761"/>
    <cellStyle name="=C:\WINNT35\SYSTEM32\COMMAND.COM 4 5 3 2" xfId="15762"/>
    <cellStyle name="=C:\WINNT35\SYSTEM32\COMMAND.COM 4 5 3 3" xfId="15763"/>
    <cellStyle name="=C:\WINNT35\SYSTEM32\COMMAND.COM 4 5 3 4" xfId="15764"/>
    <cellStyle name="=C:\WINNT35\SYSTEM32\COMMAND.COM 4 5 3 5" xfId="15765"/>
    <cellStyle name="=C:\WINNT35\SYSTEM32\COMMAND.COM 4 5 30" xfId="15766"/>
    <cellStyle name="=C:\WINNT35\SYSTEM32\COMMAND.COM 4 5 30 2" xfId="15767"/>
    <cellStyle name="=C:\WINNT35\SYSTEM32\COMMAND.COM 4 5 30 3" xfId="15768"/>
    <cellStyle name="=C:\WINNT35\SYSTEM32\COMMAND.COM 4 5 30 4" xfId="15769"/>
    <cellStyle name="=C:\WINNT35\SYSTEM32\COMMAND.COM 4 5 30 5" xfId="15770"/>
    <cellStyle name="=C:\WINNT35\SYSTEM32\COMMAND.COM 4 5 31" xfId="15771"/>
    <cellStyle name="=C:\WINNT35\SYSTEM32\COMMAND.COM 4 5 31 2" xfId="15772"/>
    <cellStyle name="=C:\WINNT35\SYSTEM32\COMMAND.COM 4 5 31 3" xfId="15773"/>
    <cellStyle name="=C:\WINNT35\SYSTEM32\COMMAND.COM 4 5 31 4" xfId="15774"/>
    <cellStyle name="=C:\WINNT35\SYSTEM32\COMMAND.COM 4 5 31 5" xfId="15775"/>
    <cellStyle name="=C:\WINNT35\SYSTEM32\COMMAND.COM 4 5 32" xfId="15776"/>
    <cellStyle name="=C:\WINNT35\SYSTEM32\COMMAND.COM 4 5 32 2" xfId="15777"/>
    <cellStyle name="=C:\WINNT35\SYSTEM32\COMMAND.COM 4 5 32 3" xfId="15778"/>
    <cellStyle name="=C:\WINNT35\SYSTEM32\COMMAND.COM 4 5 32 4" xfId="15779"/>
    <cellStyle name="=C:\WINNT35\SYSTEM32\COMMAND.COM 4 5 32 5" xfId="15780"/>
    <cellStyle name="=C:\WINNT35\SYSTEM32\COMMAND.COM 4 5 33" xfId="15781"/>
    <cellStyle name="=C:\WINNT35\SYSTEM32\COMMAND.COM 4 5 33 2" xfId="15782"/>
    <cellStyle name="=C:\WINNT35\SYSTEM32\COMMAND.COM 4 5 33 3" xfId="15783"/>
    <cellStyle name="=C:\WINNT35\SYSTEM32\COMMAND.COM 4 5 33 4" xfId="15784"/>
    <cellStyle name="=C:\WINNT35\SYSTEM32\COMMAND.COM 4 5 33 5" xfId="15785"/>
    <cellStyle name="=C:\WINNT35\SYSTEM32\COMMAND.COM 4 5 34" xfId="15786"/>
    <cellStyle name="=C:\WINNT35\SYSTEM32\COMMAND.COM 4 5 34 2" xfId="15787"/>
    <cellStyle name="=C:\WINNT35\SYSTEM32\COMMAND.COM 4 5 34 3" xfId="15788"/>
    <cellStyle name="=C:\WINNT35\SYSTEM32\COMMAND.COM 4 5 34 4" xfId="15789"/>
    <cellStyle name="=C:\WINNT35\SYSTEM32\COMMAND.COM 4 5 34 5" xfId="15790"/>
    <cellStyle name="=C:\WINNT35\SYSTEM32\COMMAND.COM 4 5 35" xfId="15791"/>
    <cellStyle name="=C:\WINNT35\SYSTEM32\COMMAND.COM 4 5 35 2" xfId="15792"/>
    <cellStyle name="=C:\WINNT35\SYSTEM32\COMMAND.COM 4 5 35 3" xfId="15793"/>
    <cellStyle name="=C:\WINNT35\SYSTEM32\COMMAND.COM 4 5 35 4" xfId="15794"/>
    <cellStyle name="=C:\WINNT35\SYSTEM32\COMMAND.COM 4 5 35 5" xfId="15795"/>
    <cellStyle name="=C:\WINNT35\SYSTEM32\COMMAND.COM 4 5 36" xfId="15796"/>
    <cellStyle name="=C:\WINNT35\SYSTEM32\COMMAND.COM 4 5 36 2" xfId="15797"/>
    <cellStyle name="=C:\WINNT35\SYSTEM32\COMMAND.COM 4 5 36 3" xfId="15798"/>
    <cellStyle name="=C:\WINNT35\SYSTEM32\COMMAND.COM 4 5 36 4" xfId="15799"/>
    <cellStyle name="=C:\WINNT35\SYSTEM32\COMMAND.COM 4 5 36 5" xfId="15800"/>
    <cellStyle name="=C:\WINNT35\SYSTEM32\COMMAND.COM 4 5 37" xfId="15801"/>
    <cellStyle name="=C:\WINNT35\SYSTEM32\COMMAND.COM 4 5 37 2" xfId="15802"/>
    <cellStyle name="=C:\WINNT35\SYSTEM32\COMMAND.COM 4 5 37 3" xfId="15803"/>
    <cellStyle name="=C:\WINNT35\SYSTEM32\COMMAND.COM 4 5 37 4" xfId="15804"/>
    <cellStyle name="=C:\WINNT35\SYSTEM32\COMMAND.COM 4 5 37 5" xfId="15805"/>
    <cellStyle name="=C:\WINNT35\SYSTEM32\COMMAND.COM 4 5 38" xfId="15806"/>
    <cellStyle name="=C:\WINNT35\SYSTEM32\COMMAND.COM 4 5 38 2" xfId="15807"/>
    <cellStyle name="=C:\WINNT35\SYSTEM32\COMMAND.COM 4 5 38 3" xfId="15808"/>
    <cellStyle name="=C:\WINNT35\SYSTEM32\COMMAND.COM 4 5 38 4" xfId="15809"/>
    <cellStyle name="=C:\WINNT35\SYSTEM32\COMMAND.COM 4 5 38 5" xfId="15810"/>
    <cellStyle name="=C:\WINNT35\SYSTEM32\COMMAND.COM 4 5 39" xfId="15811"/>
    <cellStyle name="=C:\WINNT35\SYSTEM32\COMMAND.COM 4 5 39 2" xfId="15812"/>
    <cellStyle name="=C:\WINNT35\SYSTEM32\COMMAND.COM 4 5 39 3" xfId="15813"/>
    <cellStyle name="=C:\WINNT35\SYSTEM32\COMMAND.COM 4 5 39 4" xfId="15814"/>
    <cellStyle name="=C:\WINNT35\SYSTEM32\COMMAND.COM 4 5 39 5" xfId="15815"/>
    <cellStyle name="=C:\WINNT35\SYSTEM32\COMMAND.COM 4 5 4" xfId="15816"/>
    <cellStyle name="=C:\WINNT35\SYSTEM32\COMMAND.COM 4 5 4 2" xfId="15817"/>
    <cellStyle name="=C:\WINNT35\SYSTEM32\COMMAND.COM 4 5 4 3" xfId="15818"/>
    <cellStyle name="=C:\WINNT35\SYSTEM32\COMMAND.COM 4 5 4 4" xfId="15819"/>
    <cellStyle name="=C:\WINNT35\SYSTEM32\COMMAND.COM 4 5 4 5" xfId="15820"/>
    <cellStyle name="=C:\WINNT35\SYSTEM32\COMMAND.COM 4 5 40" xfId="15821"/>
    <cellStyle name="=C:\WINNT35\SYSTEM32\COMMAND.COM 4 5 40 2" xfId="15822"/>
    <cellStyle name="=C:\WINNT35\SYSTEM32\COMMAND.COM 4 5 40 3" xfId="15823"/>
    <cellStyle name="=C:\WINNT35\SYSTEM32\COMMAND.COM 4 5 40 4" xfId="15824"/>
    <cellStyle name="=C:\WINNT35\SYSTEM32\COMMAND.COM 4 5 40 5" xfId="15825"/>
    <cellStyle name="=C:\WINNT35\SYSTEM32\COMMAND.COM 4 5 41" xfId="15826"/>
    <cellStyle name="=C:\WINNT35\SYSTEM32\COMMAND.COM 4 5 41 2" xfId="15827"/>
    <cellStyle name="=C:\WINNT35\SYSTEM32\COMMAND.COM 4 5 41 3" xfId="15828"/>
    <cellStyle name="=C:\WINNT35\SYSTEM32\COMMAND.COM 4 5 41 4" xfId="15829"/>
    <cellStyle name="=C:\WINNT35\SYSTEM32\COMMAND.COM 4 5 41 5" xfId="15830"/>
    <cellStyle name="=C:\WINNT35\SYSTEM32\COMMAND.COM 4 5 42" xfId="15831"/>
    <cellStyle name="=C:\WINNT35\SYSTEM32\COMMAND.COM 4 5 42 2" xfId="15832"/>
    <cellStyle name="=C:\WINNT35\SYSTEM32\COMMAND.COM 4 5 42 3" xfId="15833"/>
    <cellStyle name="=C:\WINNT35\SYSTEM32\COMMAND.COM 4 5 42 4" xfId="15834"/>
    <cellStyle name="=C:\WINNT35\SYSTEM32\COMMAND.COM 4 5 42 5" xfId="15835"/>
    <cellStyle name="=C:\WINNT35\SYSTEM32\COMMAND.COM 4 5 43" xfId="15836"/>
    <cellStyle name="=C:\WINNT35\SYSTEM32\COMMAND.COM 4 5 43 2" xfId="15837"/>
    <cellStyle name="=C:\WINNT35\SYSTEM32\COMMAND.COM 4 5 43 3" xfId="15838"/>
    <cellStyle name="=C:\WINNT35\SYSTEM32\COMMAND.COM 4 5 43 4" xfId="15839"/>
    <cellStyle name="=C:\WINNT35\SYSTEM32\COMMAND.COM 4 5 43 5" xfId="15840"/>
    <cellStyle name="=C:\WINNT35\SYSTEM32\COMMAND.COM 4 5 44" xfId="15841"/>
    <cellStyle name="=C:\WINNT35\SYSTEM32\COMMAND.COM 4 5 44 2" xfId="15842"/>
    <cellStyle name="=C:\WINNT35\SYSTEM32\COMMAND.COM 4 5 44 3" xfId="15843"/>
    <cellStyle name="=C:\WINNT35\SYSTEM32\COMMAND.COM 4 5 44 4" xfId="15844"/>
    <cellStyle name="=C:\WINNT35\SYSTEM32\COMMAND.COM 4 5 44 5" xfId="15845"/>
    <cellStyle name="=C:\WINNT35\SYSTEM32\COMMAND.COM 4 5 45" xfId="15846"/>
    <cellStyle name="=C:\WINNT35\SYSTEM32\COMMAND.COM 4 5 45 2" xfId="15847"/>
    <cellStyle name="=C:\WINNT35\SYSTEM32\COMMAND.COM 4 5 45 3" xfId="15848"/>
    <cellStyle name="=C:\WINNT35\SYSTEM32\COMMAND.COM 4 5 45 4" xfId="15849"/>
    <cellStyle name="=C:\WINNT35\SYSTEM32\COMMAND.COM 4 5 45 5" xfId="15850"/>
    <cellStyle name="=C:\WINNT35\SYSTEM32\COMMAND.COM 4 5 46" xfId="15851"/>
    <cellStyle name="=C:\WINNT35\SYSTEM32\COMMAND.COM 4 5 46 2" xfId="15852"/>
    <cellStyle name="=C:\WINNT35\SYSTEM32\COMMAND.COM 4 5 46 3" xfId="15853"/>
    <cellStyle name="=C:\WINNT35\SYSTEM32\COMMAND.COM 4 5 46 4" xfId="15854"/>
    <cellStyle name="=C:\WINNT35\SYSTEM32\COMMAND.COM 4 5 46 5" xfId="15855"/>
    <cellStyle name="=C:\WINNT35\SYSTEM32\COMMAND.COM 4 5 47" xfId="15856"/>
    <cellStyle name="=C:\WINNT35\SYSTEM32\COMMAND.COM 4 5 47 2" xfId="15857"/>
    <cellStyle name="=C:\WINNT35\SYSTEM32\COMMAND.COM 4 5 47 3" xfId="15858"/>
    <cellStyle name="=C:\WINNT35\SYSTEM32\COMMAND.COM 4 5 47 4" xfId="15859"/>
    <cellStyle name="=C:\WINNT35\SYSTEM32\COMMAND.COM 4 5 47 5" xfId="15860"/>
    <cellStyle name="=C:\WINNT35\SYSTEM32\COMMAND.COM 4 5 48" xfId="15861"/>
    <cellStyle name="=C:\WINNT35\SYSTEM32\COMMAND.COM 4 5 48 2" xfId="15862"/>
    <cellStyle name="=C:\WINNT35\SYSTEM32\COMMAND.COM 4 5 48 3" xfId="15863"/>
    <cellStyle name="=C:\WINNT35\SYSTEM32\COMMAND.COM 4 5 48 4" xfId="15864"/>
    <cellStyle name="=C:\WINNT35\SYSTEM32\COMMAND.COM 4 5 48 5" xfId="15865"/>
    <cellStyle name="=C:\WINNT35\SYSTEM32\COMMAND.COM 4 5 49" xfId="15866"/>
    <cellStyle name="=C:\WINNT35\SYSTEM32\COMMAND.COM 4 5 49 2" xfId="15867"/>
    <cellStyle name="=C:\WINNT35\SYSTEM32\COMMAND.COM 4 5 49 3" xfId="15868"/>
    <cellStyle name="=C:\WINNT35\SYSTEM32\COMMAND.COM 4 5 49 4" xfId="15869"/>
    <cellStyle name="=C:\WINNT35\SYSTEM32\COMMAND.COM 4 5 49 5" xfId="15870"/>
    <cellStyle name="=C:\WINNT35\SYSTEM32\COMMAND.COM 4 5 5" xfId="15871"/>
    <cellStyle name="=C:\WINNT35\SYSTEM32\COMMAND.COM 4 5 5 2" xfId="15872"/>
    <cellStyle name="=C:\WINNT35\SYSTEM32\COMMAND.COM 4 5 5 3" xfId="15873"/>
    <cellStyle name="=C:\WINNT35\SYSTEM32\COMMAND.COM 4 5 5 4" xfId="15874"/>
    <cellStyle name="=C:\WINNT35\SYSTEM32\COMMAND.COM 4 5 5 5" xfId="15875"/>
    <cellStyle name="=C:\WINNT35\SYSTEM32\COMMAND.COM 4 5 50" xfId="15876"/>
    <cellStyle name="=C:\WINNT35\SYSTEM32\COMMAND.COM 4 5 50 2" xfId="15877"/>
    <cellStyle name="=C:\WINNT35\SYSTEM32\COMMAND.COM 4 5 50 3" xfId="15878"/>
    <cellStyle name="=C:\WINNT35\SYSTEM32\COMMAND.COM 4 5 50 4" xfId="15879"/>
    <cellStyle name="=C:\WINNT35\SYSTEM32\COMMAND.COM 4 5 50 5" xfId="15880"/>
    <cellStyle name="=C:\WINNT35\SYSTEM32\COMMAND.COM 4 5 51" xfId="15881"/>
    <cellStyle name="=C:\WINNT35\SYSTEM32\COMMAND.COM 4 5 51 2" xfId="15882"/>
    <cellStyle name="=C:\WINNT35\SYSTEM32\COMMAND.COM 4 5 51 3" xfId="15883"/>
    <cellStyle name="=C:\WINNT35\SYSTEM32\COMMAND.COM 4 5 51 4" xfId="15884"/>
    <cellStyle name="=C:\WINNT35\SYSTEM32\COMMAND.COM 4 5 51 5" xfId="15885"/>
    <cellStyle name="=C:\WINNT35\SYSTEM32\COMMAND.COM 4 5 52" xfId="15886"/>
    <cellStyle name="=C:\WINNT35\SYSTEM32\COMMAND.COM 4 5 52 2" xfId="15887"/>
    <cellStyle name="=C:\WINNT35\SYSTEM32\COMMAND.COM 4 5 52 3" xfId="15888"/>
    <cellStyle name="=C:\WINNT35\SYSTEM32\COMMAND.COM 4 5 52 4" xfId="15889"/>
    <cellStyle name="=C:\WINNT35\SYSTEM32\COMMAND.COM 4 5 52 5" xfId="15890"/>
    <cellStyle name="=C:\WINNT35\SYSTEM32\COMMAND.COM 4 5 53" xfId="15891"/>
    <cellStyle name="=C:\WINNT35\SYSTEM32\COMMAND.COM 4 5 53 2" xfId="15892"/>
    <cellStyle name="=C:\WINNT35\SYSTEM32\COMMAND.COM 4 5 53 3" xfId="15893"/>
    <cellStyle name="=C:\WINNT35\SYSTEM32\COMMAND.COM 4 5 53 4" xfId="15894"/>
    <cellStyle name="=C:\WINNT35\SYSTEM32\COMMAND.COM 4 5 53 5" xfId="15895"/>
    <cellStyle name="=C:\WINNT35\SYSTEM32\COMMAND.COM 4 5 54" xfId="15896"/>
    <cellStyle name="=C:\WINNT35\SYSTEM32\COMMAND.COM 4 5 55" xfId="15897"/>
    <cellStyle name="=C:\WINNT35\SYSTEM32\COMMAND.COM 4 5 56" xfId="15898"/>
    <cellStyle name="=C:\WINNT35\SYSTEM32\COMMAND.COM 4 5 57" xfId="15899"/>
    <cellStyle name="=C:\WINNT35\SYSTEM32\COMMAND.COM 4 5 58" xfId="15900"/>
    <cellStyle name="=C:\WINNT35\SYSTEM32\COMMAND.COM 4 5 6" xfId="15901"/>
    <cellStyle name="=C:\WINNT35\SYSTEM32\COMMAND.COM 4 5 6 2" xfId="15902"/>
    <cellStyle name="=C:\WINNT35\SYSTEM32\COMMAND.COM 4 5 6 3" xfId="15903"/>
    <cellStyle name="=C:\WINNT35\SYSTEM32\COMMAND.COM 4 5 6 4" xfId="15904"/>
    <cellStyle name="=C:\WINNT35\SYSTEM32\COMMAND.COM 4 5 6 5" xfId="15905"/>
    <cellStyle name="=C:\WINNT35\SYSTEM32\COMMAND.COM 4 5 7" xfId="15906"/>
    <cellStyle name="=C:\WINNT35\SYSTEM32\COMMAND.COM 4 5 7 2" xfId="15907"/>
    <cellStyle name="=C:\WINNT35\SYSTEM32\COMMAND.COM 4 5 7 3" xfId="15908"/>
    <cellStyle name="=C:\WINNT35\SYSTEM32\COMMAND.COM 4 5 7 4" xfId="15909"/>
    <cellStyle name="=C:\WINNT35\SYSTEM32\COMMAND.COM 4 5 7 5" xfId="15910"/>
    <cellStyle name="=C:\WINNT35\SYSTEM32\COMMAND.COM 4 5 8" xfId="15911"/>
    <cellStyle name="=C:\WINNT35\SYSTEM32\COMMAND.COM 4 5 8 2" xfId="15912"/>
    <cellStyle name="=C:\WINNT35\SYSTEM32\COMMAND.COM 4 5 8 3" xfId="15913"/>
    <cellStyle name="=C:\WINNT35\SYSTEM32\COMMAND.COM 4 5 8 4" xfId="15914"/>
    <cellStyle name="=C:\WINNT35\SYSTEM32\COMMAND.COM 4 5 8 5" xfId="15915"/>
    <cellStyle name="=C:\WINNT35\SYSTEM32\COMMAND.COM 4 5 9" xfId="15916"/>
    <cellStyle name="=C:\WINNT35\SYSTEM32\COMMAND.COM 4 5 9 2" xfId="15917"/>
    <cellStyle name="=C:\WINNT35\SYSTEM32\COMMAND.COM 4 5 9 3" xfId="15918"/>
    <cellStyle name="=C:\WINNT35\SYSTEM32\COMMAND.COM 4 5 9 4" xfId="15919"/>
    <cellStyle name="=C:\WINNT35\SYSTEM32\COMMAND.COM 4 5 9 5" xfId="15920"/>
    <cellStyle name="=C:\WINNT35\SYSTEM32\COMMAND.COM 4 50" xfId="15921"/>
    <cellStyle name="=C:\WINNT35\SYSTEM32\COMMAND.COM 4 50 2" xfId="15922"/>
    <cellStyle name="=C:\WINNT35\SYSTEM32\COMMAND.COM 4 50 3" xfId="15923"/>
    <cellStyle name="=C:\WINNT35\SYSTEM32\COMMAND.COM 4 50 4" xfId="15924"/>
    <cellStyle name="=C:\WINNT35\SYSTEM32\COMMAND.COM 4 50 5" xfId="15925"/>
    <cellStyle name="=C:\WINNT35\SYSTEM32\COMMAND.COM 4 51" xfId="15926"/>
    <cellStyle name="=C:\WINNT35\SYSTEM32\COMMAND.COM 4 51 2" xfId="15927"/>
    <cellStyle name="=C:\WINNT35\SYSTEM32\COMMAND.COM 4 51 3" xfId="15928"/>
    <cellStyle name="=C:\WINNT35\SYSTEM32\COMMAND.COM 4 51 4" xfId="15929"/>
    <cellStyle name="=C:\WINNT35\SYSTEM32\COMMAND.COM 4 51 5" xfId="15930"/>
    <cellStyle name="=C:\WINNT35\SYSTEM32\COMMAND.COM 4 52" xfId="15931"/>
    <cellStyle name="=C:\WINNT35\SYSTEM32\COMMAND.COM 4 52 2" xfId="15932"/>
    <cellStyle name="=C:\WINNT35\SYSTEM32\COMMAND.COM 4 52 3" xfId="15933"/>
    <cellStyle name="=C:\WINNT35\SYSTEM32\COMMAND.COM 4 52 4" xfId="15934"/>
    <cellStyle name="=C:\WINNT35\SYSTEM32\COMMAND.COM 4 52 5" xfId="15935"/>
    <cellStyle name="=C:\WINNT35\SYSTEM32\COMMAND.COM 4 53" xfId="15936"/>
    <cellStyle name="=C:\WINNT35\SYSTEM32\COMMAND.COM 4 53 2" xfId="15937"/>
    <cellStyle name="=C:\WINNT35\SYSTEM32\COMMAND.COM 4 53 3" xfId="15938"/>
    <cellStyle name="=C:\WINNT35\SYSTEM32\COMMAND.COM 4 53 4" xfId="15939"/>
    <cellStyle name="=C:\WINNT35\SYSTEM32\COMMAND.COM 4 53 5" xfId="15940"/>
    <cellStyle name="=C:\WINNT35\SYSTEM32\COMMAND.COM 4 54" xfId="15941"/>
    <cellStyle name="=C:\WINNT35\SYSTEM32\COMMAND.COM 4 54 2" xfId="15942"/>
    <cellStyle name="=C:\WINNT35\SYSTEM32\COMMAND.COM 4 54 3" xfId="15943"/>
    <cellStyle name="=C:\WINNT35\SYSTEM32\COMMAND.COM 4 54 4" xfId="15944"/>
    <cellStyle name="=C:\WINNT35\SYSTEM32\COMMAND.COM 4 54 5" xfId="15945"/>
    <cellStyle name="=C:\WINNT35\SYSTEM32\COMMAND.COM 4 55" xfId="15946"/>
    <cellStyle name="=C:\WINNT35\SYSTEM32\COMMAND.COM 4 55 2" xfId="15947"/>
    <cellStyle name="=C:\WINNT35\SYSTEM32\COMMAND.COM 4 55 3" xfId="15948"/>
    <cellStyle name="=C:\WINNT35\SYSTEM32\COMMAND.COM 4 55 4" xfId="15949"/>
    <cellStyle name="=C:\WINNT35\SYSTEM32\COMMAND.COM 4 55 5" xfId="15950"/>
    <cellStyle name="=C:\WINNT35\SYSTEM32\COMMAND.COM 4 56" xfId="15951"/>
    <cellStyle name="=C:\WINNT35\SYSTEM32\COMMAND.COM 4 56 2" xfId="15952"/>
    <cellStyle name="=C:\WINNT35\SYSTEM32\COMMAND.COM 4 56 3" xfId="15953"/>
    <cellStyle name="=C:\WINNT35\SYSTEM32\COMMAND.COM 4 56 4" xfId="15954"/>
    <cellStyle name="=C:\WINNT35\SYSTEM32\COMMAND.COM 4 56 5" xfId="15955"/>
    <cellStyle name="=C:\WINNT35\SYSTEM32\COMMAND.COM 4 57" xfId="15956"/>
    <cellStyle name="=C:\WINNT35\SYSTEM32\COMMAND.COM 4 57 2" xfId="15957"/>
    <cellStyle name="=C:\WINNT35\SYSTEM32\COMMAND.COM 4 57 3" xfId="15958"/>
    <cellStyle name="=C:\WINNT35\SYSTEM32\COMMAND.COM 4 57 4" xfId="15959"/>
    <cellStyle name="=C:\WINNT35\SYSTEM32\COMMAND.COM 4 57 5" xfId="15960"/>
    <cellStyle name="=C:\WINNT35\SYSTEM32\COMMAND.COM 4 58" xfId="15961"/>
    <cellStyle name="=C:\WINNT35\SYSTEM32\COMMAND.COM 4 58 2" xfId="15962"/>
    <cellStyle name="=C:\WINNT35\SYSTEM32\COMMAND.COM 4 58 3" xfId="15963"/>
    <cellStyle name="=C:\WINNT35\SYSTEM32\COMMAND.COM 4 58 4" xfId="15964"/>
    <cellStyle name="=C:\WINNT35\SYSTEM32\COMMAND.COM 4 58 5" xfId="15965"/>
    <cellStyle name="=C:\WINNT35\SYSTEM32\COMMAND.COM 4 59" xfId="15966"/>
    <cellStyle name="=C:\WINNT35\SYSTEM32\COMMAND.COM 4 59 2" xfId="15967"/>
    <cellStyle name="=C:\WINNT35\SYSTEM32\COMMAND.COM 4 59 3" xfId="15968"/>
    <cellStyle name="=C:\WINNT35\SYSTEM32\COMMAND.COM 4 59 4" xfId="15969"/>
    <cellStyle name="=C:\WINNT35\SYSTEM32\COMMAND.COM 4 59 5" xfId="15970"/>
    <cellStyle name="=C:\WINNT35\SYSTEM32\COMMAND.COM 4 6" xfId="15971"/>
    <cellStyle name="=C:\WINNT35\SYSTEM32\COMMAND.COM 4 6 10" xfId="15972"/>
    <cellStyle name="=C:\WINNT35\SYSTEM32\COMMAND.COM 4 6 10 2" xfId="15973"/>
    <cellStyle name="=C:\WINNT35\SYSTEM32\COMMAND.COM 4 6 10 3" xfId="15974"/>
    <cellStyle name="=C:\WINNT35\SYSTEM32\COMMAND.COM 4 6 10 4" xfId="15975"/>
    <cellStyle name="=C:\WINNT35\SYSTEM32\COMMAND.COM 4 6 10 5" xfId="15976"/>
    <cellStyle name="=C:\WINNT35\SYSTEM32\COMMAND.COM 4 6 11" xfId="15977"/>
    <cellStyle name="=C:\WINNT35\SYSTEM32\COMMAND.COM 4 6 11 2" xfId="15978"/>
    <cellStyle name="=C:\WINNT35\SYSTEM32\COMMAND.COM 4 6 11 3" xfId="15979"/>
    <cellStyle name="=C:\WINNT35\SYSTEM32\COMMAND.COM 4 6 11 4" xfId="15980"/>
    <cellStyle name="=C:\WINNT35\SYSTEM32\COMMAND.COM 4 6 11 5" xfId="15981"/>
    <cellStyle name="=C:\WINNT35\SYSTEM32\COMMAND.COM 4 6 12" xfId="15982"/>
    <cellStyle name="=C:\WINNT35\SYSTEM32\COMMAND.COM 4 6 12 2" xfId="15983"/>
    <cellStyle name="=C:\WINNT35\SYSTEM32\COMMAND.COM 4 6 12 3" xfId="15984"/>
    <cellStyle name="=C:\WINNT35\SYSTEM32\COMMAND.COM 4 6 12 4" xfId="15985"/>
    <cellStyle name="=C:\WINNT35\SYSTEM32\COMMAND.COM 4 6 12 5" xfId="15986"/>
    <cellStyle name="=C:\WINNT35\SYSTEM32\COMMAND.COM 4 6 13" xfId="15987"/>
    <cellStyle name="=C:\WINNT35\SYSTEM32\COMMAND.COM 4 6 13 2" xfId="15988"/>
    <cellStyle name="=C:\WINNT35\SYSTEM32\COMMAND.COM 4 6 13 3" xfId="15989"/>
    <cellStyle name="=C:\WINNT35\SYSTEM32\COMMAND.COM 4 6 13 4" xfId="15990"/>
    <cellStyle name="=C:\WINNT35\SYSTEM32\COMMAND.COM 4 6 13 5" xfId="15991"/>
    <cellStyle name="=C:\WINNT35\SYSTEM32\COMMAND.COM 4 6 14" xfId="15992"/>
    <cellStyle name="=C:\WINNT35\SYSTEM32\COMMAND.COM 4 6 14 2" xfId="15993"/>
    <cellStyle name="=C:\WINNT35\SYSTEM32\COMMAND.COM 4 6 14 3" xfId="15994"/>
    <cellStyle name="=C:\WINNT35\SYSTEM32\COMMAND.COM 4 6 14 4" xfId="15995"/>
    <cellStyle name="=C:\WINNT35\SYSTEM32\COMMAND.COM 4 6 14 5" xfId="15996"/>
    <cellStyle name="=C:\WINNT35\SYSTEM32\COMMAND.COM 4 6 15" xfId="15997"/>
    <cellStyle name="=C:\WINNT35\SYSTEM32\COMMAND.COM 4 6 15 2" xfId="15998"/>
    <cellStyle name="=C:\WINNT35\SYSTEM32\COMMAND.COM 4 6 15 3" xfId="15999"/>
    <cellStyle name="=C:\WINNT35\SYSTEM32\COMMAND.COM 4 6 15 4" xfId="16000"/>
    <cellStyle name="=C:\WINNT35\SYSTEM32\COMMAND.COM 4 6 15 5" xfId="16001"/>
    <cellStyle name="=C:\WINNT35\SYSTEM32\COMMAND.COM 4 6 16" xfId="16002"/>
    <cellStyle name="=C:\WINNT35\SYSTEM32\COMMAND.COM 4 6 16 2" xfId="16003"/>
    <cellStyle name="=C:\WINNT35\SYSTEM32\COMMAND.COM 4 6 16 3" xfId="16004"/>
    <cellStyle name="=C:\WINNT35\SYSTEM32\COMMAND.COM 4 6 16 4" xfId="16005"/>
    <cellStyle name="=C:\WINNT35\SYSTEM32\COMMAND.COM 4 6 16 5" xfId="16006"/>
    <cellStyle name="=C:\WINNT35\SYSTEM32\COMMAND.COM 4 6 17" xfId="16007"/>
    <cellStyle name="=C:\WINNT35\SYSTEM32\COMMAND.COM 4 6 17 2" xfId="16008"/>
    <cellStyle name="=C:\WINNT35\SYSTEM32\COMMAND.COM 4 6 17 3" xfId="16009"/>
    <cellStyle name="=C:\WINNT35\SYSTEM32\COMMAND.COM 4 6 17 4" xfId="16010"/>
    <cellStyle name="=C:\WINNT35\SYSTEM32\COMMAND.COM 4 6 17 5" xfId="16011"/>
    <cellStyle name="=C:\WINNT35\SYSTEM32\COMMAND.COM 4 6 18" xfId="16012"/>
    <cellStyle name="=C:\WINNT35\SYSTEM32\COMMAND.COM 4 6 18 2" xfId="16013"/>
    <cellStyle name="=C:\WINNT35\SYSTEM32\COMMAND.COM 4 6 18 3" xfId="16014"/>
    <cellStyle name="=C:\WINNT35\SYSTEM32\COMMAND.COM 4 6 18 4" xfId="16015"/>
    <cellStyle name="=C:\WINNT35\SYSTEM32\COMMAND.COM 4 6 18 5" xfId="16016"/>
    <cellStyle name="=C:\WINNT35\SYSTEM32\COMMAND.COM 4 6 19" xfId="16017"/>
    <cellStyle name="=C:\WINNT35\SYSTEM32\COMMAND.COM 4 6 19 2" xfId="16018"/>
    <cellStyle name="=C:\WINNT35\SYSTEM32\COMMAND.COM 4 6 19 3" xfId="16019"/>
    <cellStyle name="=C:\WINNT35\SYSTEM32\COMMAND.COM 4 6 19 4" xfId="16020"/>
    <cellStyle name="=C:\WINNT35\SYSTEM32\COMMAND.COM 4 6 19 5" xfId="16021"/>
    <cellStyle name="=C:\WINNT35\SYSTEM32\COMMAND.COM 4 6 2" xfId="16022"/>
    <cellStyle name="=C:\WINNT35\SYSTEM32\COMMAND.COM 4 6 2 2" xfId="16023"/>
    <cellStyle name="=C:\WINNT35\SYSTEM32\COMMAND.COM 4 6 2 3" xfId="16024"/>
    <cellStyle name="=C:\WINNT35\SYSTEM32\COMMAND.COM 4 6 2 4" xfId="16025"/>
    <cellStyle name="=C:\WINNT35\SYSTEM32\COMMAND.COM 4 6 2 5" xfId="16026"/>
    <cellStyle name="=C:\WINNT35\SYSTEM32\COMMAND.COM 4 6 20" xfId="16027"/>
    <cellStyle name="=C:\WINNT35\SYSTEM32\COMMAND.COM 4 6 20 2" xfId="16028"/>
    <cellStyle name="=C:\WINNT35\SYSTEM32\COMMAND.COM 4 6 20 3" xfId="16029"/>
    <cellStyle name="=C:\WINNT35\SYSTEM32\COMMAND.COM 4 6 20 4" xfId="16030"/>
    <cellStyle name="=C:\WINNT35\SYSTEM32\COMMAND.COM 4 6 20 5" xfId="16031"/>
    <cellStyle name="=C:\WINNT35\SYSTEM32\COMMAND.COM 4 6 21" xfId="16032"/>
    <cellStyle name="=C:\WINNT35\SYSTEM32\COMMAND.COM 4 6 21 2" xfId="16033"/>
    <cellStyle name="=C:\WINNT35\SYSTEM32\COMMAND.COM 4 6 21 3" xfId="16034"/>
    <cellStyle name="=C:\WINNT35\SYSTEM32\COMMAND.COM 4 6 21 4" xfId="16035"/>
    <cellStyle name="=C:\WINNT35\SYSTEM32\COMMAND.COM 4 6 21 5" xfId="16036"/>
    <cellStyle name="=C:\WINNT35\SYSTEM32\COMMAND.COM 4 6 22" xfId="16037"/>
    <cellStyle name="=C:\WINNT35\SYSTEM32\COMMAND.COM 4 6 22 2" xfId="16038"/>
    <cellStyle name="=C:\WINNT35\SYSTEM32\COMMAND.COM 4 6 22 3" xfId="16039"/>
    <cellStyle name="=C:\WINNT35\SYSTEM32\COMMAND.COM 4 6 22 4" xfId="16040"/>
    <cellStyle name="=C:\WINNT35\SYSTEM32\COMMAND.COM 4 6 22 5" xfId="16041"/>
    <cellStyle name="=C:\WINNT35\SYSTEM32\COMMAND.COM 4 6 23" xfId="16042"/>
    <cellStyle name="=C:\WINNT35\SYSTEM32\COMMAND.COM 4 6 23 2" xfId="16043"/>
    <cellStyle name="=C:\WINNT35\SYSTEM32\COMMAND.COM 4 6 23 3" xfId="16044"/>
    <cellStyle name="=C:\WINNT35\SYSTEM32\COMMAND.COM 4 6 23 4" xfId="16045"/>
    <cellStyle name="=C:\WINNT35\SYSTEM32\COMMAND.COM 4 6 23 5" xfId="16046"/>
    <cellStyle name="=C:\WINNT35\SYSTEM32\COMMAND.COM 4 6 24" xfId="16047"/>
    <cellStyle name="=C:\WINNT35\SYSTEM32\COMMAND.COM 4 6 24 2" xfId="16048"/>
    <cellStyle name="=C:\WINNT35\SYSTEM32\COMMAND.COM 4 6 24 3" xfId="16049"/>
    <cellStyle name="=C:\WINNT35\SYSTEM32\COMMAND.COM 4 6 24 4" xfId="16050"/>
    <cellStyle name="=C:\WINNT35\SYSTEM32\COMMAND.COM 4 6 24 5" xfId="16051"/>
    <cellStyle name="=C:\WINNT35\SYSTEM32\COMMAND.COM 4 6 25" xfId="16052"/>
    <cellStyle name="=C:\WINNT35\SYSTEM32\COMMAND.COM 4 6 25 2" xfId="16053"/>
    <cellStyle name="=C:\WINNT35\SYSTEM32\COMMAND.COM 4 6 25 3" xfId="16054"/>
    <cellStyle name="=C:\WINNT35\SYSTEM32\COMMAND.COM 4 6 25 4" xfId="16055"/>
    <cellStyle name="=C:\WINNT35\SYSTEM32\COMMAND.COM 4 6 25 5" xfId="16056"/>
    <cellStyle name="=C:\WINNT35\SYSTEM32\COMMAND.COM 4 6 26" xfId="16057"/>
    <cellStyle name="=C:\WINNT35\SYSTEM32\COMMAND.COM 4 6 26 2" xfId="16058"/>
    <cellStyle name="=C:\WINNT35\SYSTEM32\COMMAND.COM 4 6 26 3" xfId="16059"/>
    <cellStyle name="=C:\WINNT35\SYSTEM32\COMMAND.COM 4 6 26 4" xfId="16060"/>
    <cellStyle name="=C:\WINNT35\SYSTEM32\COMMAND.COM 4 6 26 5" xfId="16061"/>
    <cellStyle name="=C:\WINNT35\SYSTEM32\COMMAND.COM 4 6 27" xfId="16062"/>
    <cellStyle name="=C:\WINNT35\SYSTEM32\COMMAND.COM 4 6 27 2" xfId="16063"/>
    <cellStyle name="=C:\WINNT35\SYSTEM32\COMMAND.COM 4 6 27 3" xfId="16064"/>
    <cellStyle name="=C:\WINNT35\SYSTEM32\COMMAND.COM 4 6 27 4" xfId="16065"/>
    <cellStyle name="=C:\WINNT35\SYSTEM32\COMMAND.COM 4 6 27 5" xfId="16066"/>
    <cellStyle name="=C:\WINNT35\SYSTEM32\COMMAND.COM 4 6 28" xfId="16067"/>
    <cellStyle name="=C:\WINNT35\SYSTEM32\COMMAND.COM 4 6 28 2" xfId="16068"/>
    <cellStyle name="=C:\WINNT35\SYSTEM32\COMMAND.COM 4 6 28 3" xfId="16069"/>
    <cellStyle name="=C:\WINNT35\SYSTEM32\COMMAND.COM 4 6 28 4" xfId="16070"/>
    <cellStyle name="=C:\WINNT35\SYSTEM32\COMMAND.COM 4 6 28 5" xfId="16071"/>
    <cellStyle name="=C:\WINNT35\SYSTEM32\COMMAND.COM 4 6 29" xfId="16072"/>
    <cellStyle name="=C:\WINNT35\SYSTEM32\COMMAND.COM 4 6 29 2" xfId="16073"/>
    <cellStyle name="=C:\WINNT35\SYSTEM32\COMMAND.COM 4 6 29 3" xfId="16074"/>
    <cellStyle name="=C:\WINNT35\SYSTEM32\COMMAND.COM 4 6 29 4" xfId="16075"/>
    <cellStyle name="=C:\WINNT35\SYSTEM32\COMMAND.COM 4 6 29 5" xfId="16076"/>
    <cellStyle name="=C:\WINNT35\SYSTEM32\COMMAND.COM 4 6 3" xfId="16077"/>
    <cellStyle name="=C:\WINNT35\SYSTEM32\COMMAND.COM 4 6 3 2" xfId="16078"/>
    <cellStyle name="=C:\WINNT35\SYSTEM32\COMMAND.COM 4 6 3 3" xfId="16079"/>
    <cellStyle name="=C:\WINNT35\SYSTEM32\COMMAND.COM 4 6 3 4" xfId="16080"/>
    <cellStyle name="=C:\WINNT35\SYSTEM32\COMMAND.COM 4 6 3 5" xfId="16081"/>
    <cellStyle name="=C:\WINNT35\SYSTEM32\COMMAND.COM 4 6 30" xfId="16082"/>
    <cellStyle name="=C:\WINNT35\SYSTEM32\COMMAND.COM 4 6 30 2" xfId="16083"/>
    <cellStyle name="=C:\WINNT35\SYSTEM32\COMMAND.COM 4 6 30 3" xfId="16084"/>
    <cellStyle name="=C:\WINNT35\SYSTEM32\COMMAND.COM 4 6 30 4" xfId="16085"/>
    <cellStyle name="=C:\WINNT35\SYSTEM32\COMMAND.COM 4 6 30 5" xfId="16086"/>
    <cellStyle name="=C:\WINNT35\SYSTEM32\COMMAND.COM 4 6 31" xfId="16087"/>
    <cellStyle name="=C:\WINNT35\SYSTEM32\COMMAND.COM 4 6 31 2" xfId="16088"/>
    <cellStyle name="=C:\WINNT35\SYSTEM32\COMMAND.COM 4 6 31 3" xfId="16089"/>
    <cellStyle name="=C:\WINNT35\SYSTEM32\COMMAND.COM 4 6 31 4" xfId="16090"/>
    <cellStyle name="=C:\WINNT35\SYSTEM32\COMMAND.COM 4 6 31 5" xfId="16091"/>
    <cellStyle name="=C:\WINNT35\SYSTEM32\COMMAND.COM 4 6 32" xfId="16092"/>
    <cellStyle name="=C:\WINNT35\SYSTEM32\COMMAND.COM 4 6 32 2" xfId="16093"/>
    <cellStyle name="=C:\WINNT35\SYSTEM32\COMMAND.COM 4 6 32 3" xfId="16094"/>
    <cellStyle name="=C:\WINNT35\SYSTEM32\COMMAND.COM 4 6 32 4" xfId="16095"/>
    <cellStyle name="=C:\WINNT35\SYSTEM32\COMMAND.COM 4 6 32 5" xfId="16096"/>
    <cellStyle name="=C:\WINNT35\SYSTEM32\COMMAND.COM 4 6 33" xfId="16097"/>
    <cellStyle name="=C:\WINNT35\SYSTEM32\COMMAND.COM 4 6 33 2" xfId="16098"/>
    <cellStyle name="=C:\WINNT35\SYSTEM32\COMMAND.COM 4 6 33 3" xfId="16099"/>
    <cellStyle name="=C:\WINNT35\SYSTEM32\COMMAND.COM 4 6 33 4" xfId="16100"/>
    <cellStyle name="=C:\WINNT35\SYSTEM32\COMMAND.COM 4 6 33 5" xfId="16101"/>
    <cellStyle name="=C:\WINNT35\SYSTEM32\COMMAND.COM 4 6 34" xfId="16102"/>
    <cellStyle name="=C:\WINNT35\SYSTEM32\COMMAND.COM 4 6 34 2" xfId="16103"/>
    <cellStyle name="=C:\WINNT35\SYSTEM32\COMMAND.COM 4 6 34 3" xfId="16104"/>
    <cellStyle name="=C:\WINNT35\SYSTEM32\COMMAND.COM 4 6 34 4" xfId="16105"/>
    <cellStyle name="=C:\WINNT35\SYSTEM32\COMMAND.COM 4 6 34 5" xfId="16106"/>
    <cellStyle name="=C:\WINNT35\SYSTEM32\COMMAND.COM 4 6 35" xfId="16107"/>
    <cellStyle name="=C:\WINNT35\SYSTEM32\COMMAND.COM 4 6 35 2" xfId="16108"/>
    <cellStyle name="=C:\WINNT35\SYSTEM32\COMMAND.COM 4 6 35 3" xfId="16109"/>
    <cellStyle name="=C:\WINNT35\SYSTEM32\COMMAND.COM 4 6 35 4" xfId="16110"/>
    <cellStyle name="=C:\WINNT35\SYSTEM32\COMMAND.COM 4 6 35 5" xfId="16111"/>
    <cellStyle name="=C:\WINNT35\SYSTEM32\COMMAND.COM 4 6 36" xfId="16112"/>
    <cellStyle name="=C:\WINNT35\SYSTEM32\COMMAND.COM 4 6 36 2" xfId="16113"/>
    <cellStyle name="=C:\WINNT35\SYSTEM32\COMMAND.COM 4 6 36 3" xfId="16114"/>
    <cellStyle name="=C:\WINNT35\SYSTEM32\COMMAND.COM 4 6 36 4" xfId="16115"/>
    <cellStyle name="=C:\WINNT35\SYSTEM32\COMMAND.COM 4 6 36 5" xfId="16116"/>
    <cellStyle name="=C:\WINNT35\SYSTEM32\COMMAND.COM 4 6 37" xfId="16117"/>
    <cellStyle name="=C:\WINNT35\SYSTEM32\COMMAND.COM 4 6 37 2" xfId="16118"/>
    <cellStyle name="=C:\WINNT35\SYSTEM32\COMMAND.COM 4 6 37 3" xfId="16119"/>
    <cellStyle name="=C:\WINNT35\SYSTEM32\COMMAND.COM 4 6 37 4" xfId="16120"/>
    <cellStyle name="=C:\WINNT35\SYSTEM32\COMMAND.COM 4 6 37 5" xfId="16121"/>
    <cellStyle name="=C:\WINNT35\SYSTEM32\COMMAND.COM 4 6 38" xfId="16122"/>
    <cellStyle name="=C:\WINNT35\SYSTEM32\COMMAND.COM 4 6 38 2" xfId="16123"/>
    <cellStyle name="=C:\WINNT35\SYSTEM32\COMMAND.COM 4 6 38 3" xfId="16124"/>
    <cellStyle name="=C:\WINNT35\SYSTEM32\COMMAND.COM 4 6 38 4" xfId="16125"/>
    <cellStyle name="=C:\WINNT35\SYSTEM32\COMMAND.COM 4 6 38 5" xfId="16126"/>
    <cellStyle name="=C:\WINNT35\SYSTEM32\COMMAND.COM 4 6 39" xfId="16127"/>
    <cellStyle name="=C:\WINNT35\SYSTEM32\COMMAND.COM 4 6 39 2" xfId="16128"/>
    <cellStyle name="=C:\WINNT35\SYSTEM32\COMMAND.COM 4 6 39 3" xfId="16129"/>
    <cellStyle name="=C:\WINNT35\SYSTEM32\COMMAND.COM 4 6 39 4" xfId="16130"/>
    <cellStyle name="=C:\WINNT35\SYSTEM32\COMMAND.COM 4 6 39 5" xfId="16131"/>
    <cellStyle name="=C:\WINNT35\SYSTEM32\COMMAND.COM 4 6 4" xfId="16132"/>
    <cellStyle name="=C:\WINNT35\SYSTEM32\COMMAND.COM 4 6 4 2" xfId="16133"/>
    <cellStyle name="=C:\WINNT35\SYSTEM32\COMMAND.COM 4 6 4 3" xfId="16134"/>
    <cellStyle name="=C:\WINNT35\SYSTEM32\COMMAND.COM 4 6 4 4" xfId="16135"/>
    <cellStyle name="=C:\WINNT35\SYSTEM32\COMMAND.COM 4 6 4 5" xfId="16136"/>
    <cellStyle name="=C:\WINNT35\SYSTEM32\COMMAND.COM 4 6 40" xfId="16137"/>
    <cellStyle name="=C:\WINNT35\SYSTEM32\COMMAND.COM 4 6 40 2" xfId="16138"/>
    <cellStyle name="=C:\WINNT35\SYSTEM32\COMMAND.COM 4 6 40 3" xfId="16139"/>
    <cellStyle name="=C:\WINNT35\SYSTEM32\COMMAND.COM 4 6 40 4" xfId="16140"/>
    <cellStyle name="=C:\WINNT35\SYSTEM32\COMMAND.COM 4 6 40 5" xfId="16141"/>
    <cellStyle name="=C:\WINNT35\SYSTEM32\COMMAND.COM 4 6 41" xfId="16142"/>
    <cellStyle name="=C:\WINNT35\SYSTEM32\COMMAND.COM 4 6 41 2" xfId="16143"/>
    <cellStyle name="=C:\WINNT35\SYSTEM32\COMMAND.COM 4 6 41 3" xfId="16144"/>
    <cellStyle name="=C:\WINNT35\SYSTEM32\COMMAND.COM 4 6 41 4" xfId="16145"/>
    <cellStyle name="=C:\WINNT35\SYSTEM32\COMMAND.COM 4 6 41 5" xfId="16146"/>
    <cellStyle name="=C:\WINNT35\SYSTEM32\COMMAND.COM 4 6 42" xfId="16147"/>
    <cellStyle name="=C:\WINNT35\SYSTEM32\COMMAND.COM 4 6 42 2" xfId="16148"/>
    <cellStyle name="=C:\WINNT35\SYSTEM32\COMMAND.COM 4 6 42 3" xfId="16149"/>
    <cellStyle name="=C:\WINNT35\SYSTEM32\COMMAND.COM 4 6 42 4" xfId="16150"/>
    <cellStyle name="=C:\WINNT35\SYSTEM32\COMMAND.COM 4 6 42 5" xfId="16151"/>
    <cellStyle name="=C:\WINNT35\SYSTEM32\COMMAND.COM 4 6 43" xfId="16152"/>
    <cellStyle name="=C:\WINNT35\SYSTEM32\COMMAND.COM 4 6 43 2" xfId="16153"/>
    <cellStyle name="=C:\WINNT35\SYSTEM32\COMMAND.COM 4 6 43 3" xfId="16154"/>
    <cellStyle name="=C:\WINNT35\SYSTEM32\COMMAND.COM 4 6 43 4" xfId="16155"/>
    <cellStyle name="=C:\WINNT35\SYSTEM32\COMMAND.COM 4 6 43 5" xfId="16156"/>
    <cellStyle name="=C:\WINNT35\SYSTEM32\COMMAND.COM 4 6 44" xfId="16157"/>
    <cellStyle name="=C:\WINNT35\SYSTEM32\COMMAND.COM 4 6 44 2" xfId="16158"/>
    <cellStyle name="=C:\WINNT35\SYSTEM32\COMMAND.COM 4 6 44 3" xfId="16159"/>
    <cellStyle name="=C:\WINNT35\SYSTEM32\COMMAND.COM 4 6 44 4" xfId="16160"/>
    <cellStyle name="=C:\WINNT35\SYSTEM32\COMMAND.COM 4 6 44 5" xfId="16161"/>
    <cellStyle name="=C:\WINNT35\SYSTEM32\COMMAND.COM 4 6 45" xfId="16162"/>
    <cellStyle name="=C:\WINNT35\SYSTEM32\COMMAND.COM 4 6 45 2" xfId="16163"/>
    <cellStyle name="=C:\WINNT35\SYSTEM32\COMMAND.COM 4 6 45 3" xfId="16164"/>
    <cellStyle name="=C:\WINNT35\SYSTEM32\COMMAND.COM 4 6 45 4" xfId="16165"/>
    <cellStyle name="=C:\WINNT35\SYSTEM32\COMMAND.COM 4 6 45 5" xfId="16166"/>
    <cellStyle name="=C:\WINNT35\SYSTEM32\COMMAND.COM 4 6 46" xfId="16167"/>
    <cellStyle name="=C:\WINNT35\SYSTEM32\COMMAND.COM 4 6 46 2" xfId="16168"/>
    <cellStyle name="=C:\WINNT35\SYSTEM32\COMMAND.COM 4 6 46 3" xfId="16169"/>
    <cellStyle name="=C:\WINNT35\SYSTEM32\COMMAND.COM 4 6 46 4" xfId="16170"/>
    <cellStyle name="=C:\WINNT35\SYSTEM32\COMMAND.COM 4 6 46 5" xfId="16171"/>
    <cellStyle name="=C:\WINNT35\SYSTEM32\COMMAND.COM 4 6 47" xfId="16172"/>
    <cellStyle name="=C:\WINNT35\SYSTEM32\COMMAND.COM 4 6 47 2" xfId="16173"/>
    <cellStyle name="=C:\WINNT35\SYSTEM32\COMMAND.COM 4 6 47 3" xfId="16174"/>
    <cellStyle name="=C:\WINNT35\SYSTEM32\COMMAND.COM 4 6 47 4" xfId="16175"/>
    <cellStyle name="=C:\WINNT35\SYSTEM32\COMMAND.COM 4 6 47 5" xfId="16176"/>
    <cellStyle name="=C:\WINNT35\SYSTEM32\COMMAND.COM 4 6 48" xfId="16177"/>
    <cellStyle name="=C:\WINNT35\SYSTEM32\COMMAND.COM 4 6 48 2" xfId="16178"/>
    <cellStyle name="=C:\WINNT35\SYSTEM32\COMMAND.COM 4 6 48 3" xfId="16179"/>
    <cellStyle name="=C:\WINNT35\SYSTEM32\COMMAND.COM 4 6 48 4" xfId="16180"/>
    <cellStyle name="=C:\WINNT35\SYSTEM32\COMMAND.COM 4 6 48 5" xfId="16181"/>
    <cellStyle name="=C:\WINNT35\SYSTEM32\COMMAND.COM 4 6 49" xfId="16182"/>
    <cellStyle name="=C:\WINNT35\SYSTEM32\COMMAND.COM 4 6 49 2" xfId="16183"/>
    <cellStyle name="=C:\WINNT35\SYSTEM32\COMMAND.COM 4 6 49 3" xfId="16184"/>
    <cellStyle name="=C:\WINNT35\SYSTEM32\COMMAND.COM 4 6 49 4" xfId="16185"/>
    <cellStyle name="=C:\WINNT35\SYSTEM32\COMMAND.COM 4 6 49 5" xfId="16186"/>
    <cellStyle name="=C:\WINNT35\SYSTEM32\COMMAND.COM 4 6 5" xfId="16187"/>
    <cellStyle name="=C:\WINNT35\SYSTEM32\COMMAND.COM 4 6 5 2" xfId="16188"/>
    <cellStyle name="=C:\WINNT35\SYSTEM32\COMMAND.COM 4 6 5 3" xfId="16189"/>
    <cellStyle name="=C:\WINNT35\SYSTEM32\COMMAND.COM 4 6 5 4" xfId="16190"/>
    <cellStyle name="=C:\WINNT35\SYSTEM32\COMMAND.COM 4 6 5 5" xfId="16191"/>
    <cellStyle name="=C:\WINNT35\SYSTEM32\COMMAND.COM 4 6 50" xfId="16192"/>
    <cellStyle name="=C:\WINNT35\SYSTEM32\COMMAND.COM 4 6 50 2" xfId="16193"/>
    <cellStyle name="=C:\WINNT35\SYSTEM32\COMMAND.COM 4 6 50 3" xfId="16194"/>
    <cellStyle name="=C:\WINNT35\SYSTEM32\COMMAND.COM 4 6 50 4" xfId="16195"/>
    <cellStyle name="=C:\WINNT35\SYSTEM32\COMMAND.COM 4 6 50 5" xfId="16196"/>
    <cellStyle name="=C:\WINNT35\SYSTEM32\COMMAND.COM 4 6 51" xfId="16197"/>
    <cellStyle name="=C:\WINNT35\SYSTEM32\COMMAND.COM 4 6 51 2" xfId="16198"/>
    <cellStyle name="=C:\WINNT35\SYSTEM32\COMMAND.COM 4 6 51 3" xfId="16199"/>
    <cellStyle name="=C:\WINNT35\SYSTEM32\COMMAND.COM 4 6 51 4" xfId="16200"/>
    <cellStyle name="=C:\WINNT35\SYSTEM32\COMMAND.COM 4 6 51 5" xfId="16201"/>
    <cellStyle name="=C:\WINNT35\SYSTEM32\COMMAND.COM 4 6 52" xfId="16202"/>
    <cellStyle name="=C:\WINNT35\SYSTEM32\COMMAND.COM 4 6 52 2" xfId="16203"/>
    <cellStyle name="=C:\WINNT35\SYSTEM32\COMMAND.COM 4 6 52 3" xfId="16204"/>
    <cellStyle name="=C:\WINNT35\SYSTEM32\COMMAND.COM 4 6 52 4" xfId="16205"/>
    <cellStyle name="=C:\WINNT35\SYSTEM32\COMMAND.COM 4 6 52 5" xfId="16206"/>
    <cellStyle name="=C:\WINNT35\SYSTEM32\COMMAND.COM 4 6 53" xfId="16207"/>
    <cellStyle name="=C:\WINNT35\SYSTEM32\COMMAND.COM 4 6 53 2" xfId="16208"/>
    <cellStyle name="=C:\WINNT35\SYSTEM32\COMMAND.COM 4 6 53 3" xfId="16209"/>
    <cellStyle name="=C:\WINNT35\SYSTEM32\COMMAND.COM 4 6 53 4" xfId="16210"/>
    <cellStyle name="=C:\WINNT35\SYSTEM32\COMMAND.COM 4 6 53 5" xfId="16211"/>
    <cellStyle name="=C:\WINNT35\SYSTEM32\COMMAND.COM 4 6 54" xfId="16212"/>
    <cellStyle name="=C:\WINNT35\SYSTEM32\COMMAND.COM 4 6 55" xfId="16213"/>
    <cellStyle name="=C:\WINNT35\SYSTEM32\COMMAND.COM 4 6 56" xfId="16214"/>
    <cellStyle name="=C:\WINNT35\SYSTEM32\COMMAND.COM 4 6 57" xfId="16215"/>
    <cellStyle name="=C:\WINNT35\SYSTEM32\COMMAND.COM 4 6 58" xfId="16216"/>
    <cellStyle name="=C:\WINNT35\SYSTEM32\COMMAND.COM 4 6 6" xfId="16217"/>
    <cellStyle name="=C:\WINNT35\SYSTEM32\COMMAND.COM 4 6 6 2" xfId="16218"/>
    <cellStyle name="=C:\WINNT35\SYSTEM32\COMMAND.COM 4 6 6 3" xfId="16219"/>
    <cellStyle name="=C:\WINNT35\SYSTEM32\COMMAND.COM 4 6 6 4" xfId="16220"/>
    <cellStyle name="=C:\WINNT35\SYSTEM32\COMMAND.COM 4 6 6 5" xfId="16221"/>
    <cellStyle name="=C:\WINNT35\SYSTEM32\COMMAND.COM 4 6 7" xfId="16222"/>
    <cellStyle name="=C:\WINNT35\SYSTEM32\COMMAND.COM 4 6 7 2" xfId="16223"/>
    <cellStyle name="=C:\WINNT35\SYSTEM32\COMMAND.COM 4 6 7 3" xfId="16224"/>
    <cellStyle name="=C:\WINNT35\SYSTEM32\COMMAND.COM 4 6 7 4" xfId="16225"/>
    <cellStyle name="=C:\WINNT35\SYSTEM32\COMMAND.COM 4 6 7 5" xfId="16226"/>
    <cellStyle name="=C:\WINNT35\SYSTEM32\COMMAND.COM 4 6 8" xfId="16227"/>
    <cellStyle name="=C:\WINNT35\SYSTEM32\COMMAND.COM 4 6 8 2" xfId="16228"/>
    <cellStyle name="=C:\WINNT35\SYSTEM32\COMMAND.COM 4 6 8 3" xfId="16229"/>
    <cellStyle name="=C:\WINNT35\SYSTEM32\COMMAND.COM 4 6 8 4" xfId="16230"/>
    <cellStyle name="=C:\WINNT35\SYSTEM32\COMMAND.COM 4 6 8 5" xfId="16231"/>
    <cellStyle name="=C:\WINNT35\SYSTEM32\COMMAND.COM 4 6 9" xfId="16232"/>
    <cellStyle name="=C:\WINNT35\SYSTEM32\COMMAND.COM 4 6 9 2" xfId="16233"/>
    <cellStyle name="=C:\WINNT35\SYSTEM32\COMMAND.COM 4 6 9 3" xfId="16234"/>
    <cellStyle name="=C:\WINNT35\SYSTEM32\COMMAND.COM 4 6 9 4" xfId="16235"/>
    <cellStyle name="=C:\WINNT35\SYSTEM32\COMMAND.COM 4 6 9 5" xfId="16236"/>
    <cellStyle name="=C:\WINNT35\SYSTEM32\COMMAND.COM 4 60" xfId="16237"/>
    <cellStyle name="=C:\WINNT35\SYSTEM32\COMMAND.COM 4 60 2" xfId="16238"/>
    <cellStyle name="=C:\WINNT35\SYSTEM32\COMMAND.COM 4 60 3" xfId="16239"/>
    <cellStyle name="=C:\WINNT35\SYSTEM32\COMMAND.COM 4 60 4" xfId="16240"/>
    <cellStyle name="=C:\WINNT35\SYSTEM32\COMMAND.COM 4 60 5" xfId="16241"/>
    <cellStyle name="=C:\WINNT35\SYSTEM32\COMMAND.COM 4 61" xfId="16242"/>
    <cellStyle name="=C:\WINNT35\SYSTEM32\COMMAND.COM 4 62" xfId="16243"/>
    <cellStyle name="=C:\WINNT35\SYSTEM32\COMMAND.COM 4 63" xfId="16244"/>
    <cellStyle name="=C:\WINNT35\SYSTEM32\COMMAND.COM 4 64" xfId="16245"/>
    <cellStyle name="=C:\WINNT35\SYSTEM32\COMMAND.COM 4 65" xfId="16246"/>
    <cellStyle name="=C:\WINNT35\SYSTEM32\COMMAND.COM 4 66" xfId="16247"/>
    <cellStyle name="=C:\WINNT35\SYSTEM32\COMMAND.COM 4 67" xfId="16248"/>
    <cellStyle name="=C:\WINNT35\SYSTEM32\COMMAND.COM 4 68" xfId="16249"/>
    <cellStyle name="=C:\WINNT35\SYSTEM32\COMMAND.COM 4 69" xfId="16250"/>
    <cellStyle name="=C:\WINNT35\SYSTEM32\COMMAND.COM 4 7" xfId="16251"/>
    <cellStyle name="=C:\WINNT35\SYSTEM32\COMMAND.COM 4 7 10" xfId="16252"/>
    <cellStyle name="=C:\WINNT35\SYSTEM32\COMMAND.COM 4 7 10 2" xfId="16253"/>
    <cellStyle name="=C:\WINNT35\SYSTEM32\COMMAND.COM 4 7 10 3" xfId="16254"/>
    <cellStyle name="=C:\WINNT35\SYSTEM32\COMMAND.COM 4 7 10 4" xfId="16255"/>
    <cellStyle name="=C:\WINNT35\SYSTEM32\COMMAND.COM 4 7 10 5" xfId="16256"/>
    <cellStyle name="=C:\WINNT35\SYSTEM32\COMMAND.COM 4 7 11" xfId="16257"/>
    <cellStyle name="=C:\WINNT35\SYSTEM32\COMMAND.COM 4 7 11 2" xfId="16258"/>
    <cellStyle name="=C:\WINNT35\SYSTEM32\COMMAND.COM 4 7 11 3" xfId="16259"/>
    <cellStyle name="=C:\WINNT35\SYSTEM32\COMMAND.COM 4 7 11 4" xfId="16260"/>
    <cellStyle name="=C:\WINNT35\SYSTEM32\COMMAND.COM 4 7 11 5" xfId="16261"/>
    <cellStyle name="=C:\WINNT35\SYSTEM32\COMMAND.COM 4 7 12" xfId="16262"/>
    <cellStyle name="=C:\WINNT35\SYSTEM32\COMMAND.COM 4 7 12 2" xfId="16263"/>
    <cellStyle name="=C:\WINNT35\SYSTEM32\COMMAND.COM 4 7 12 3" xfId="16264"/>
    <cellStyle name="=C:\WINNT35\SYSTEM32\COMMAND.COM 4 7 12 4" xfId="16265"/>
    <cellStyle name="=C:\WINNT35\SYSTEM32\COMMAND.COM 4 7 12 5" xfId="16266"/>
    <cellStyle name="=C:\WINNT35\SYSTEM32\COMMAND.COM 4 7 13" xfId="16267"/>
    <cellStyle name="=C:\WINNT35\SYSTEM32\COMMAND.COM 4 7 13 2" xfId="16268"/>
    <cellStyle name="=C:\WINNT35\SYSTEM32\COMMAND.COM 4 7 13 3" xfId="16269"/>
    <cellStyle name="=C:\WINNT35\SYSTEM32\COMMAND.COM 4 7 13 4" xfId="16270"/>
    <cellStyle name="=C:\WINNT35\SYSTEM32\COMMAND.COM 4 7 13 5" xfId="16271"/>
    <cellStyle name="=C:\WINNT35\SYSTEM32\COMMAND.COM 4 7 14" xfId="16272"/>
    <cellStyle name="=C:\WINNT35\SYSTEM32\COMMAND.COM 4 7 14 2" xfId="16273"/>
    <cellStyle name="=C:\WINNT35\SYSTEM32\COMMAND.COM 4 7 14 3" xfId="16274"/>
    <cellStyle name="=C:\WINNT35\SYSTEM32\COMMAND.COM 4 7 14 4" xfId="16275"/>
    <cellStyle name="=C:\WINNT35\SYSTEM32\COMMAND.COM 4 7 14 5" xfId="16276"/>
    <cellStyle name="=C:\WINNT35\SYSTEM32\COMMAND.COM 4 7 15" xfId="16277"/>
    <cellStyle name="=C:\WINNT35\SYSTEM32\COMMAND.COM 4 7 15 2" xfId="16278"/>
    <cellStyle name="=C:\WINNT35\SYSTEM32\COMMAND.COM 4 7 15 3" xfId="16279"/>
    <cellStyle name="=C:\WINNT35\SYSTEM32\COMMAND.COM 4 7 15 4" xfId="16280"/>
    <cellStyle name="=C:\WINNT35\SYSTEM32\COMMAND.COM 4 7 15 5" xfId="16281"/>
    <cellStyle name="=C:\WINNT35\SYSTEM32\COMMAND.COM 4 7 16" xfId="16282"/>
    <cellStyle name="=C:\WINNT35\SYSTEM32\COMMAND.COM 4 7 16 2" xfId="16283"/>
    <cellStyle name="=C:\WINNT35\SYSTEM32\COMMAND.COM 4 7 16 3" xfId="16284"/>
    <cellStyle name="=C:\WINNT35\SYSTEM32\COMMAND.COM 4 7 16 4" xfId="16285"/>
    <cellStyle name="=C:\WINNT35\SYSTEM32\COMMAND.COM 4 7 16 5" xfId="16286"/>
    <cellStyle name="=C:\WINNT35\SYSTEM32\COMMAND.COM 4 7 17" xfId="16287"/>
    <cellStyle name="=C:\WINNT35\SYSTEM32\COMMAND.COM 4 7 17 2" xfId="16288"/>
    <cellStyle name="=C:\WINNT35\SYSTEM32\COMMAND.COM 4 7 17 3" xfId="16289"/>
    <cellStyle name="=C:\WINNT35\SYSTEM32\COMMAND.COM 4 7 17 4" xfId="16290"/>
    <cellStyle name="=C:\WINNT35\SYSTEM32\COMMAND.COM 4 7 17 5" xfId="16291"/>
    <cellStyle name="=C:\WINNT35\SYSTEM32\COMMAND.COM 4 7 18" xfId="16292"/>
    <cellStyle name="=C:\WINNT35\SYSTEM32\COMMAND.COM 4 7 18 2" xfId="16293"/>
    <cellStyle name="=C:\WINNT35\SYSTEM32\COMMAND.COM 4 7 18 3" xfId="16294"/>
    <cellStyle name="=C:\WINNT35\SYSTEM32\COMMAND.COM 4 7 18 4" xfId="16295"/>
    <cellStyle name="=C:\WINNT35\SYSTEM32\COMMAND.COM 4 7 18 5" xfId="16296"/>
    <cellStyle name="=C:\WINNT35\SYSTEM32\COMMAND.COM 4 7 19" xfId="16297"/>
    <cellStyle name="=C:\WINNT35\SYSTEM32\COMMAND.COM 4 7 19 2" xfId="16298"/>
    <cellStyle name="=C:\WINNT35\SYSTEM32\COMMAND.COM 4 7 19 3" xfId="16299"/>
    <cellStyle name="=C:\WINNT35\SYSTEM32\COMMAND.COM 4 7 19 4" xfId="16300"/>
    <cellStyle name="=C:\WINNT35\SYSTEM32\COMMAND.COM 4 7 19 5" xfId="16301"/>
    <cellStyle name="=C:\WINNT35\SYSTEM32\COMMAND.COM 4 7 2" xfId="16302"/>
    <cellStyle name="=C:\WINNT35\SYSTEM32\COMMAND.COM 4 7 2 2" xfId="16303"/>
    <cellStyle name="=C:\WINNT35\SYSTEM32\COMMAND.COM 4 7 2 3" xfId="16304"/>
    <cellStyle name="=C:\WINNT35\SYSTEM32\COMMAND.COM 4 7 2 4" xfId="16305"/>
    <cellStyle name="=C:\WINNT35\SYSTEM32\COMMAND.COM 4 7 2 5" xfId="16306"/>
    <cellStyle name="=C:\WINNT35\SYSTEM32\COMMAND.COM 4 7 20" xfId="16307"/>
    <cellStyle name="=C:\WINNT35\SYSTEM32\COMMAND.COM 4 7 20 2" xfId="16308"/>
    <cellStyle name="=C:\WINNT35\SYSTEM32\COMMAND.COM 4 7 20 3" xfId="16309"/>
    <cellStyle name="=C:\WINNT35\SYSTEM32\COMMAND.COM 4 7 20 4" xfId="16310"/>
    <cellStyle name="=C:\WINNT35\SYSTEM32\COMMAND.COM 4 7 20 5" xfId="16311"/>
    <cellStyle name="=C:\WINNT35\SYSTEM32\COMMAND.COM 4 7 21" xfId="16312"/>
    <cellStyle name="=C:\WINNT35\SYSTEM32\COMMAND.COM 4 7 21 2" xfId="16313"/>
    <cellStyle name="=C:\WINNT35\SYSTEM32\COMMAND.COM 4 7 21 3" xfId="16314"/>
    <cellStyle name="=C:\WINNT35\SYSTEM32\COMMAND.COM 4 7 21 4" xfId="16315"/>
    <cellStyle name="=C:\WINNT35\SYSTEM32\COMMAND.COM 4 7 21 5" xfId="16316"/>
    <cellStyle name="=C:\WINNT35\SYSTEM32\COMMAND.COM 4 7 22" xfId="16317"/>
    <cellStyle name="=C:\WINNT35\SYSTEM32\COMMAND.COM 4 7 22 2" xfId="16318"/>
    <cellStyle name="=C:\WINNT35\SYSTEM32\COMMAND.COM 4 7 22 3" xfId="16319"/>
    <cellStyle name="=C:\WINNT35\SYSTEM32\COMMAND.COM 4 7 22 4" xfId="16320"/>
    <cellStyle name="=C:\WINNT35\SYSTEM32\COMMAND.COM 4 7 22 5" xfId="16321"/>
    <cellStyle name="=C:\WINNT35\SYSTEM32\COMMAND.COM 4 7 23" xfId="16322"/>
    <cellStyle name="=C:\WINNT35\SYSTEM32\COMMAND.COM 4 7 23 2" xfId="16323"/>
    <cellStyle name="=C:\WINNT35\SYSTEM32\COMMAND.COM 4 7 23 3" xfId="16324"/>
    <cellStyle name="=C:\WINNT35\SYSTEM32\COMMAND.COM 4 7 23 4" xfId="16325"/>
    <cellStyle name="=C:\WINNT35\SYSTEM32\COMMAND.COM 4 7 23 5" xfId="16326"/>
    <cellStyle name="=C:\WINNT35\SYSTEM32\COMMAND.COM 4 7 24" xfId="16327"/>
    <cellStyle name="=C:\WINNT35\SYSTEM32\COMMAND.COM 4 7 24 2" xfId="16328"/>
    <cellStyle name="=C:\WINNT35\SYSTEM32\COMMAND.COM 4 7 24 3" xfId="16329"/>
    <cellStyle name="=C:\WINNT35\SYSTEM32\COMMAND.COM 4 7 24 4" xfId="16330"/>
    <cellStyle name="=C:\WINNT35\SYSTEM32\COMMAND.COM 4 7 24 5" xfId="16331"/>
    <cellStyle name="=C:\WINNT35\SYSTEM32\COMMAND.COM 4 7 25" xfId="16332"/>
    <cellStyle name="=C:\WINNT35\SYSTEM32\COMMAND.COM 4 7 25 2" xfId="16333"/>
    <cellStyle name="=C:\WINNT35\SYSTEM32\COMMAND.COM 4 7 25 3" xfId="16334"/>
    <cellStyle name="=C:\WINNT35\SYSTEM32\COMMAND.COM 4 7 25 4" xfId="16335"/>
    <cellStyle name="=C:\WINNT35\SYSTEM32\COMMAND.COM 4 7 25 5" xfId="16336"/>
    <cellStyle name="=C:\WINNT35\SYSTEM32\COMMAND.COM 4 7 26" xfId="16337"/>
    <cellStyle name="=C:\WINNT35\SYSTEM32\COMMAND.COM 4 7 26 2" xfId="16338"/>
    <cellStyle name="=C:\WINNT35\SYSTEM32\COMMAND.COM 4 7 26 3" xfId="16339"/>
    <cellStyle name="=C:\WINNT35\SYSTEM32\COMMAND.COM 4 7 26 4" xfId="16340"/>
    <cellStyle name="=C:\WINNT35\SYSTEM32\COMMAND.COM 4 7 26 5" xfId="16341"/>
    <cellStyle name="=C:\WINNT35\SYSTEM32\COMMAND.COM 4 7 27" xfId="16342"/>
    <cellStyle name="=C:\WINNT35\SYSTEM32\COMMAND.COM 4 7 27 2" xfId="16343"/>
    <cellStyle name="=C:\WINNT35\SYSTEM32\COMMAND.COM 4 7 27 3" xfId="16344"/>
    <cellStyle name="=C:\WINNT35\SYSTEM32\COMMAND.COM 4 7 27 4" xfId="16345"/>
    <cellStyle name="=C:\WINNT35\SYSTEM32\COMMAND.COM 4 7 27 5" xfId="16346"/>
    <cellStyle name="=C:\WINNT35\SYSTEM32\COMMAND.COM 4 7 28" xfId="16347"/>
    <cellStyle name="=C:\WINNT35\SYSTEM32\COMMAND.COM 4 7 28 2" xfId="16348"/>
    <cellStyle name="=C:\WINNT35\SYSTEM32\COMMAND.COM 4 7 28 3" xfId="16349"/>
    <cellStyle name="=C:\WINNT35\SYSTEM32\COMMAND.COM 4 7 28 4" xfId="16350"/>
    <cellStyle name="=C:\WINNT35\SYSTEM32\COMMAND.COM 4 7 28 5" xfId="16351"/>
    <cellStyle name="=C:\WINNT35\SYSTEM32\COMMAND.COM 4 7 29" xfId="16352"/>
    <cellStyle name="=C:\WINNT35\SYSTEM32\COMMAND.COM 4 7 29 2" xfId="16353"/>
    <cellStyle name="=C:\WINNT35\SYSTEM32\COMMAND.COM 4 7 29 3" xfId="16354"/>
    <cellStyle name="=C:\WINNT35\SYSTEM32\COMMAND.COM 4 7 29 4" xfId="16355"/>
    <cellStyle name="=C:\WINNT35\SYSTEM32\COMMAND.COM 4 7 29 5" xfId="16356"/>
    <cellStyle name="=C:\WINNT35\SYSTEM32\COMMAND.COM 4 7 3" xfId="16357"/>
    <cellStyle name="=C:\WINNT35\SYSTEM32\COMMAND.COM 4 7 3 2" xfId="16358"/>
    <cellStyle name="=C:\WINNT35\SYSTEM32\COMMAND.COM 4 7 3 3" xfId="16359"/>
    <cellStyle name="=C:\WINNT35\SYSTEM32\COMMAND.COM 4 7 3 4" xfId="16360"/>
    <cellStyle name="=C:\WINNT35\SYSTEM32\COMMAND.COM 4 7 3 5" xfId="16361"/>
    <cellStyle name="=C:\WINNT35\SYSTEM32\COMMAND.COM 4 7 30" xfId="16362"/>
    <cellStyle name="=C:\WINNT35\SYSTEM32\COMMAND.COM 4 7 30 2" xfId="16363"/>
    <cellStyle name="=C:\WINNT35\SYSTEM32\COMMAND.COM 4 7 30 3" xfId="16364"/>
    <cellStyle name="=C:\WINNT35\SYSTEM32\COMMAND.COM 4 7 30 4" xfId="16365"/>
    <cellStyle name="=C:\WINNT35\SYSTEM32\COMMAND.COM 4 7 30 5" xfId="16366"/>
    <cellStyle name="=C:\WINNT35\SYSTEM32\COMMAND.COM 4 7 31" xfId="16367"/>
    <cellStyle name="=C:\WINNT35\SYSTEM32\COMMAND.COM 4 7 31 2" xfId="16368"/>
    <cellStyle name="=C:\WINNT35\SYSTEM32\COMMAND.COM 4 7 31 3" xfId="16369"/>
    <cellStyle name="=C:\WINNT35\SYSTEM32\COMMAND.COM 4 7 31 4" xfId="16370"/>
    <cellStyle name="=C:\WINNT35\SYSTEM32\COMMAND.COM 4 7 31 5" xfId="16371"/>
    <cellStyle name="=C:\WINNT35\SYSTEM32\COMMAND.COM 4 7 32" xfId="16372"/>
    <cellStyle name="=C:\WINNT35\SYSTEM32\COMMAND.COM 4 7 32 2" xfId="16373"/>
    <cellStyle name="=C:\WINNT35\SYSTEM32\COMMAND.COM 4 7 32 3" xfId="16374"/>
    <cellStyle name="=C:\WINNT35\SYSTEM32\COMMAND.COM 4 7 32 4" xfId="16375"/>
    <cellStyle name="=C:\WINNT35\SYSTEM32\COMMAND.COM 4 7 32 5" xfId="16376"/>
    <cellStyle name="=C:\WINNT35\SYSTEM32\COMMAND.COM 4 7 33" xfId="16377"/>
    <cellStyle name="=C:\WINNT35\SYSTEM32\COMMAND.COM 4 7 33 2" xfId="16378"/>
    <cellStyle name="=C:\WINNT35\SYSTEM32\COMMAND.COM 4 7 33 3" xfId="16379"/>
    <cellStyle name="=C:\WINNT35\SYSTEM32\COMMAND.COM 4 7 33 4" xfId="16380"/>
    <cellStyle name="=C:\WINNT35\SYSTEM32\COMMAND.COM 4 7 33 5" xfId="16381"/>
    <cellStyle name="=C:\WINNT35\SYSTEM32\COMMAND.COM 4 7 34" xfId="16382"/>
    <cellStyle name="=C:\WINNT35\SYSTEM32\COMMAND.COM 4 7 34 2" xfId="16383"/>
    <cellStyle name="=C:\WINNT35\SYSTEM32\COMMAND.COM 4 7 34 3" xfId="16384"/>
    <cellStyle name="=C:\WINNT35\SYSTEM32\COMMAND.COM 4 7 34 4" xfId="16385"/>
    <cellStyle name="=C:\WINNT35\SYSTEM32\COMMAND.COM 4 7 34 5" xfId="16386"/>
    <cellStyle name="=C:\WINNT35\SYSTEM32\COMMAND.COM 4 7 35" xfId="16387"/>
    <cellStyle name="=C:\WINNT35\SYSTEM32\COMMAND.COM 4 7 35 2" xfId="16388"/>
    <cellStyle name="=C:\WINNT35\SYSTEM32\COMMAND.COM 4 7 35 3" xfId="16389"/>
    <cellStyle name="=C:\WINNT35\SYSTEM32\COMMAND.COM 4 7 35 4" xfId="16390"/>
    <cellStyle name="=C:\WINNT35\SYSTEM32\COMMAND.COM 4 7 35 5" xfId="16391"/>
    <cellStyle name="=C:\WINNT35\SYSTEM32\COMMAND.COM 4 7 36" xfId="16392"/>
    <cellStyle name="=C:\WINNT35\SYSTEM32\COMMAND.COM 4 7 36 2" xfId="16393"/>
    <cellStyle name="=C:\WINNT35\SYSTEM32\COMMAND.COM 4 7 36 3" xfId="16394"/>
    <cellStyle name="=C:\WINNT35\SYSTEM32\COMMAND.COM 4 7 36 4" xfId="16395"/>
    <cellStyle name="=C:\WINNT35\SYSTEM32\COMMAND.COM 4 7 36 5" xfId="16396"/>
    <cellStyle name="=C:\WINNT35\SYSTEM32\COMMAND.COM 4 7 37" xfId="16397"/>
    <cellStyle name="=C:\WINNT35\SYSTEM32\COMMAND.COM 4 7 37 2" xfId="16398"/>
    <cellStyle name="=C:\WINNT35\SYSTEM32\COMMAND.COM 4 7 37 3" xfId="16399"/>
    <cellStyle name="=C:\WINNT35\SYSTEM32\COMMAND.COM 4 7 37 4" xfId="16400"/>
    <cellStyle name="=C:\WINNT35\SYSTEM32\COMMAND.COM 4 7 37 5" xfId="16401"/>
    <cellStyle name="=C:\WINNT35\SYSTEM32\COMMAND.COM 4 7 38" xfId="16402"/>
    <cellStyle name="=C:\WINNT35\SYSTEM32\COMMAND.COM 4 7 38 2" xfId="16403"/>
    <cellStyle name="=C:\WINNT35\SYSTEM32\COMMAND.COM 4 7 38 3" xfId="16404"/>
    <cellStyle name="=C:\WINNT35\SYSTEM32\COMMAND.COM 4 7 38 4" xfId="16405"/>
    <cellStyle name="=C:\WINNT35\SYSTEM32\COMMAND.COM 4 7 38 5" xfId="16406"/>
    <cellStyle name="=C:\WINNT35\SYSTEM32\COMMAND.COM 4 7 39" xfId="16407"/>
    <cellStyle name="=C:\WINNT35\SYSTEM32\COMMAND.COM 4 7 39 2" xfId="16408"/>
    <cellStyle name="=C:\WINNT35\SYSTEM32\COMMAND.COM 4 7 39 3" xfId="16409"/>
    <cellStyle name="=C:\WINNT35\SYSTEM32\COMMAND.COM 4 7 39 4" xfId="16410"/>
    <cellStyle name="=C:\WINNT35\SYSTEM32\COMMAND.COM 4 7 39 5" xfId="16411"/>
    <cellStyle name="=C:\WINNT35\SYSTEM32\COMMAND.COM 4 7 4" xfId="16412"/>
    <cellStyle name="=C:\WINNT35\SYSTEM32\COMMAND.COM 4 7 4 2" xfId="16413"/>
    <cellStyle name="=C:\WINNT35\SYSTEM32\COMMAND.COM 4 7 4 3" xfId="16414"/>
    <cellStyle name="=C:\WINNT35\SYSTEM32\COMMAND.COM 4 7 4 4" xfId="16415"/>
    <cellStyle name="=C:\WINNT35\SYSTEM32\COMMAND.COM 4 7 4 5" xfId="16416"/>
    <cellStyle name="=C:\WINNT35\SYSTEM32\COMMAND.COM 4 7 40" xfId="16417"/>
    <cellStyle name="=C:\WINNT35\SYSTEM32\COMMAND.COM 4 7 40 2" xfId="16418"/>
    <cellStyle name="=C:\WINNT35\SYSTEM32\COMMAND.COM 4 7 40 3" xfId="16419"/>
    <cellStyle name="=C:\WINNT35\SYSTEM32\COMMAND.COM 4 7 40 4" xfId="16420"/>
    <cellStyle name="=C:\WINNT35\SYSTEM32\COMMAND.COM 4 7 40 5" xfId="16421"/>
    <cellStyle name="=C:\WINNT35\SYSTEM32\COMMAND.COM 4 7 41" xfId="16422"/>
    <cellStyle name="=C:\WINNT35\SYSTEM32\COMMAND.COM 4 7 41 2" xfId="16423"/>
    <cellStyle name="=C:\WINNT35\SYSTEM32\COMMAND.COM 4 7 41 3" xfId="16424"/>
    <cellStyle name="=C:\WINNT35\SYSTEM32\COMMAND.COM 4 7 41 4" xfId="16425"/>
    <cellStyle name="=C:\WINNT35\SYSTEM32\COMMAND.COM 4 7 41 5" xfId="16426"/>
    <cellStyle name="=C:\WINNT35\SYSTEM32\COMMAND.COM 4 7 42" xfId="16427"/>
    <cellStyle name="=C:\WINNT35\SYSTEM32\COMMAND.COM 4 7 42 2" xfId="16428"/>
    <cellStyle name="=C:\WINNT35\SYSTEM32\COMMAND.COM 4 7 42 3" xfId="16429"/>
    <cellStyle name="=C:\WINNT35\SYSTEM32\COMMAND.COM 4 7 42 4" xfId="16430"/>
    <cellStyle name="=C:\WINNT35\SYSTEM32\COMMAND.COM 4 7 42 5" xfId="16431"/>
    <cellStyle name="=C:\WINNT35\SYSTEM32\COMMAND.COM 4 7 43" xfId="16432"/>
    <cellStyle name="=C:\WINNT35\SYSTEM32\COMMAND.COM 4 7 43 2" xfId="16433"/>
    <cellStyle name="=C:\WINNT35\SYSTEM32\COMMAND.COM 4 7 43 3" xfId="16434"/>
    <cellStyle name="=C:\WINNT35\SYSTEM32\COMMAND.COM 4 7 43 4" xfId="16435"/>
    <cellStyle name="=C:\WINNT35\SYSTEM32\COMMAND.COM 4 7 43 5" xfId="16436"/>
    <cellStyle name="=C:\WINNT35\SYSTEM32\COMMAND.COM 4 7 44" xfId="16437"/>
    <cellStyle name="=C:\WINNT35\SYSTEM32\COMMAND.COM 4 7 44 2" xfId="16438"/>
    <cellStyle name="=C:\WINNT35\SYSTEM32\COMMAND.COM 4 7 44 3" xfId="16439"/>
    <cellStyle name="=C:\WINNT35\SYSTEM32\COMMAND.COM 4 7 44 4" xfId="16440"/>
    <cellStyle name="=C:\WINNT35\SYSTEM32\COMMAND.COM 4 7 44 5" xfId="16441"/>
    <cellStyle name="=C:\WINNT35\SYSTEM32\COMMAND.COM 4 7 45" xfId="16442"/>
    <cellStyle name="=C:\WINNT35\SYSTEM32\COMMAND.COM 4 7 45 2" xfId="16443"/>
    <cellStyle name="=C:\WINNT35\SYSTEM32\COMMAND.COM 4 7 45 3" xfId="16444"/>
    <cellStyle name="=C:\WINNT35\SYSTEM32\COMMAND.COM 4 7 45 4" xfId="16445"/>
    <cellStyle name="=C:\WINNT35\SYSTEM32\COMMAND.COM 4 7 45 5" xfId="16446"/>
    <cellStyle name="=C:\WINNT35\SYSTEM32\COMMAND.COM 4 7 46" xfId="16447"/>
    <cellStyle name="=C:\WINNT35\SYSTEM32\COMMAND.COM 4 7 46 2" xfId="16448"/>
    <cellStyle name="=C:\WINNT35\SYSTEM32\COMMAND.COM 4 7 46 3" xfId="16449"/>
    <cellStyle name="=C:\WINNT35\SYSTEM32\COMMAND.COM 4 7 46 4" xfId="16450"/>
    <cellStyle name="=C:\WINNT35\SYSTEM32\COMMAND.COM 4 7 46 5" xfId="16451"/>
    <cellStyle name="=C:\WINNT35\SYSTEM32\COMMAND.COM 4 7 47" xfId="16452"/>
    <cellStyle name="=C:\WINNT35\SYSTEM32\COMMAND.COM 4 7 47 2" xfId="16453"/>
    <cellStyle name="=C:\WINNT35\SYSTEM32\COMMAND.COM 4 7 47 3" xfId="16454"/>
    <cellStyle name="=C:\WINNT35\SYSTEM32\COMMAND.COM 4 7 47 4" xfId="16455"/>
    <cellStyle name="=C:\WINNT35\SYSTEM32\COMMAND.COM 4 7 47 5" xfId="16456"/>
    <cellStyle name="=C:\WINNT35\SYSTEM32\COMMAND.COM 4 7 48" xfId="16457"/>
    <cellStyle name="=C:\WINNT35\SYSTEM32\COMMAND.COM 4 7 48 2" xfId="16458"/>
    <cellStyle name="=C:\WINNT35\SYSTEM32\COMMAND.COM 4 7 48 3" xfId="16459"/>
    <cellStyle name="=C:\WINNT35\SYSTEM32\COMMAND.COM 4 7 48 4" xfId="16460"/>
    <cellStyle name="=C:\WINNT35\SYSTEM32\COMMAND.COM 4 7 48 5" xfId="16461"/>
    <cellStyle name="=C:\WINNT35\SYSTEM32\COMMAND.COM 4 7 49" xfId="16462"/>
    <cellStyle name="=C:\WINNT35\SYSTEM32\COMMAND.COM 4 7 49 2" xfId="16463"/>
    <cellStyle name="=C:\WINNT35\SYSTEM32\COMMAND.COM 4 7 49 3" xfId="16464"/>
    <cellStyle name="=C:\WINNT35\SYSTEM32\COMMAND.COM 4 7 49 4" xfId="16465"/>
    <cellStyle name="=C:\WINNT35\SYSTEM32\COMMAND.COM 4 7 49 5" xfId="16466"/>
    <cellStyle name="=C:\WINNT35\SYSTEM32\COMMAND.COM 4 7 5" xfId="16467"/>
    <cellStyle name="=C:\WINNT35\SYSTEM32\COMMAND.COM 4 7 5 2" xfId="16468"/>
    <cellStyle name="=C:\WINNT35\SYSTEM32\COMMAND.COM 4 7 5 3" xfId="16469"/>
    <cellStyle name="=C:\WINNT35\SYSTEM32\COMMAND.COM 4 7 5 4" xfId="16470"/>
    <cellStyle name="=C:\WINNT35\SYSTEM32\COMMAND.COM 4 7 5 5" xfId="16471"/>
    <cellStyle name="=C:\WINNT35\SYSTEM32\COMMAND.COM 4 7 50" xfId="16472"/>
    <cellStyle name="=C:\WINNT35\SYSTEM32\COMMAND.COM 4 7 50 2" xfId="16473"/>
    <cellStyle name="=C:\WINNT35\SYSTEM32\COMMAND.COM 4 7 50 3" xfId="16474"/>
    <cellStyle name="=C:\WINNT35\SYSTEM32\COMMAND.COM 4 7 50 4" xfId="16475"/>
    <cellStyle name="=C:\WINNT35\SYSTEM32\COMMAND.COM 4 7 50 5" xfId="16476"/>
    <cellStyle name="=C:\WINNT35\SYSTEM32\COMMAND.COM 4 7 51" xfId="16477"/>
    <cellStyle name="=C:\WINNT35\SYSTEM32\COMMAND.COM 4 7 51 2" xfId="16478"/>
    <cellStyle name="=C:\WINNT35\SYSTEM32\COMMAND.COM 4 7 51 3" xfId="16479"/>
    <cellStyle name="=C:\WINNT35\SYSTEM32\COMMAND.COM 4 7 51 4" xfId="16480"/>
    <cellStyle name="=C:\WINNT35\SYSTEM32\COMMAND.COM 4 7 51 5" xfId="16481"/>
    <cellStyle name="=C:\WINNT35\SYSTEM32\COMMAND.COM 4 7 52" xfId="16482"/>
    <cellStyle name="=C:\WINNT35\SYSTEM32\COMMAND.COM 4 7 52 2" xfId="16483"/>
    <cellStyle name="=C:\WINNT35\SYSTEM32\COMMAND.COM 4 7 52 3" xfId="16484"/>
    <cellStyle name="=C:\WINNT35\SYSTEM32\COMMAND.COM 4 7 52 4" xfId="16485"/>
    <cellStyle name="=C:\WINNT35\SYSTEM32\COMMAND.COM 4 7 52 5" xfId="16486"/>
    <cellStyle name="=C:\WINNT35\SYSTEM32\COMMAND.COM 4 7 53" xfId="16487"/>
    <cellStyle name="=C:\WINNT35\SYSTEM32\COMMAND.COM 4 7 53 2" xfId="16488"/>
    <cellStyle name="=C:\WINNT35\SYSTEM32\COMMAND.COM 4 7 53 3" xfId="16489"/>
    <cellStyle name="=C:\WINNT35\SYSTEM32\COMMAND.COM 4 7 53 4" xfId="16490"/>
    <cellStyle name="=C:\WINNT35\SYSTEM32\COMMAND.COM 4 7 53 5" xfId="16491"/>
    <cellStyle name="=C:\WINNT35\SYSTEM32\COMMAND.COM 4 7 54" xfId="16492"/>
    <cellStyle name="=C:\WINNT35\SYSTEM32\COMMAND.COM 4 7 55" xfId="16493"/>
    <cellStyle name="=C:\WINNT35\SYSTEM32\COMMAND.COM 4 7 56" xfId="16494"/>
    <cellStyle name="=C:\WINNT35\SYSTEM32\COMMAND.COM 4 7 57" xfId="16495"/>
    <cellStyle name="=C:\WINNT35\SYSTEM32\COMMAND.COM 4 7 58" xfId="16496"/>
    <cellStyle name="=C:\WINNT35\SYSTEM32\COMMAND.COM 4 7 6" xfId="16497"/>
    <cellStyle name="=C:\WINNT35\SYSTEM32\COMMAND.COM 4 7 6 2" xfId="16498"/>
    <cellStyle name="=C:\WINNT35\SYSTEM32\COMMAND.COM 4 7 6 3" xfId="16499"/>
    <cellStyle name="=C:\WINNT35\SYSTEM32\COMMAND.COM 4 7 6 4" xfId="16500"/>
    <cellStyle name="=C:\WINNT35\SYSTEM32\COMMAND.COM 4 7 6 5" xfId="16501"/>
    <cellStyle name="=C:\WINNT35\SYSTEM32\COMMAND.COM 4 7 7" xfId="16502"/>
    <cellStyle name="=C:\WINNT35\SYSTEM32\COMMAND.COM 4 7 7 2" xfId="16503"/>
    <cellStyle name="=C:\WINNT35\SYSTEM32\COMMAND.COM 4 7 7 3" xfId="16504"/>
    <cellStyle name="=C:\WINNT35\SYSTEM32\COMMAND.COM 4 7 7 4" xfId="16505"/>
    <cellStyle name="=C:\WINNT35\SYSTEM32\COMMAND.COM 4 7 7 5" xfId="16506"/>
    <cellStyle name="=C:\WINNT35\SYSTEM32\COMMAND.COM 4 7 8" xfId="16507"/>
    <cellStyle name="=C:\WINNT35\SYSTEM32\COMMAND.COM 4 7 8 2" xfId="16508"/>
    <cellStyle name="=C:\WINNT35\SYSTEM32\COMMAND.COM 4 7 8 3" xfId="16509"/>
    <cellStyle name="=C:\WINNT35\SYSTEM32\COMMAND.COM 4 7 8 4" xfId="16510"/>
    <cellStyle name="=C:\WINNT35\SYSTEM32\COMMAND.COM 4 7 8 5" xfId="16511"/>
    <cellStyle name="=C:\WINNT35\SYSTEM32\COMMAND.COM 4 7 9" xfId="16512"/>
    <cellStyle name="=C:\WINNT35\SYSTEM32\COMMAND.COM 4 7 9 2" xfId="16513"/>
    <cellStyle name="=C:\WINNT35\SYSTEM32\COMMAND.COM 4 7 9 3" xfId="16514"/>
    <cellStyle name="=C:\WINNT35\SYSTEM32\COMMAND.COM 4 7 9 4" xfId="16515"/>
    <cellStyle name="=C:\WINNT35\SYSTEM32\COMMAND.COM 4 7 9 5" xfId="16516"/>
    <cellStyle name="=C:\WINNT35\SYSTEM32\COMMAND.COM 4 8" xfId="16517"/>
    <cellStyle name="=C:\WINNT35\SYSTEM32\COMMAND.COM 4 8 2" xfId="16518"/>
    <cellStyle name="=C:\WINNT35\SYSTEM32\COMMAND.COM 4 8 3" xfId="16519"/>
    <cellStyle name="=C:\WINNT35\SYSTEM32\COMMAND.COM 4 8 4" xfId="16520"/>
    <cellStyle name="=C:\WINNT35\SYSTEM32\COMMAND.COM 4 8 5" xfId="16521"/>
    <cellStyle name="=C:\WINNT35\SYSTEM32\COMMAND.COM 4 8 6" xfId="16522"/>
    <cellStyle name="=C:\WINNT35\SYSTEM32\COMMAND.COM 4 9" xfId="16523"/>
    <cellStyle name="=C:\WINNT35\SYSTEM32\COMMAND.COM 4 9 2" xfId="16524"/>
    <cellStyle name="=C:\WINNT35\SYSTEM32\COMMAND.COM 4 9 3" xfId="16525"/>
    <cellStyle name="=C:\WINNT35\SYSTEM32\COMMAND.COM 4 9 4" xfId="16526"/>
    <cellStyle name="=C:\WINNT35\SYSTEM32\COMMAND.COM 4 9 5" xfId="16527"/>
    <cellStyle name="=C:\WINNT35\SYSTEM32\COMMAND.COM 4 9 6" xfId="16528"/>
    <cellStyle name="=C:\WINNT35\SYSTEM32\COMMAND.COM 40" xfId="16529"/>
    <cellStyle name="=C:\WINNT35\SYSTEM32\COMMAND.COM 40 2" xfId="16530"/>
    <cellStyle name="=C:\WINNT35\SYSTEM32\COMMAND.COM 40 3" xfId="16531"/>
    <cellStyle name="=C:\WINNT35\SYSTEM32\COMMAND.COM 40 4" xfId="16532"/>
    <cellStyle name="=C:\WINNT35\SYSTEM32\COMMAND.COM 40 5" xfId="16533"/>
    <cellStyle name="=C:\WINNT35\SYSTEM32\COMMAND.COM 40 6" xfId="16534"/>
    <cellStyle name="=C:\WINNT35\SYSTEM32\COMMAND.COM 41" xfId="16535"/>
    <cellStyle name="=C:\WINNT35\SYSTEM32\COMMAND.COM 41 2" xfId="16536"/>
    <cellStyle name="=C:\WINNT35\SYSTEM32\COMMAND.COM 41 3" xfId="16537"/>
    <cellStyle name="=C:\WINNT35\SYSTEM32\COMMAND.COM 41 4" xfId="16538"/>
    <cellStyle name="=C:\WINNT35\SYSTEM32\COMMAND.COM 41 5" xfId="16539"/>
    <cellStyle name="=C:\WINNT35\SYSTEM32\COMMAND.COM 41 6" xfId="16540"/>
    <cellStyle name="=C:\WINNT35\SYSTEM32\COMMAND.COM 42" xfId="16541"/>
    <cellStyle name="=C:\WINNT35\SYSTEM32\COMMAND.COM 42 2" xfId="16542"/>
    <cellStyle name="=C:\WINNT35\SYSTEM32\COMMAND.COM 42 3" xfId="16543"/>
    <cellStyle name="=C:\WINNT35\SYSTEM32\COMMAND.COM 42 4" xfId="16544"/>
    <cellStyle name="=C:\WINNT35\SYSTEM32\COMMAND.COM 42 5" xfId="16545"/>
    <cellStyle name="=C:\WINNT35\SYSTEM32\COMMAND.COM 42 6" xfId="16546"/>
    <cellStyle name="=C:\WINNT35\SYSTEM32\COMMAND.COM 43" xfId="16547"/>
    <cellStyle name="=C:\WINNT35\SYSTEM32\COMMAND.COM 43 2" xfId="16548"/>
    <cellStyle name="=C:\WINNT35\SYSTEM32\COMMAND.COM 43 3" xfId="16549"/>
    <cellStyle name="=C:\WINNT35\SYSTEM32\COMMAND.COM 43 4" xfId="16550"/>
    <cellStyle name="=C:\WINNT35\SYSTEM32\COMMAND.COM 43 5" xfId="16551"/>
    <cellStyle name="=C:\WINNT35\SYSTEM32\COMMAND.COM 43 6" xfId="16552"/>
    <cellStyle name="=C:\WINNT35\SYSTEM32\COMMAND.COM 44" xfId="16553"/>
    <cellStyle name="=C:\WINNT35\SYSTEM32\COMMAND.COM 44 2" xfId="16554"/>
    <cellStyle name="=C:\WINNT35\SYSTEM32\COMMAND.COM 44 3" xfId="16555"/>
    <cellStyle name="=C:\WINNT35\SYSTEM32\COMMAND.COM 44 4" xfId="16556"/>
    <cellStyle name="=C:\WINNT35\SYSTEM32\COMMAND.COM 44 5" xfId="16557"/>
    <cellStyle name="=C:\WINNT35\SYSTEM32\COMMAND.COM 44 6" xfId="16558"/>
    <cellStyle name="=C:\WINNT35\SYSTEM32\COMMAND.COM 45" xfId="16559"/>
    <cellStyle name="=C:\WINNT35\SYSTEM32\COMMAND.COM 45 2" xfId="16560"/>
    <cellStyle name="=C:\WINNT35\SYSTEM32\COMMAND.COM 45 3" xfId="16561"/>
    <cellStyle name="=C:\WINNT35\SYSTEM32\COMMAND.COM 45 4" xfId="16562"/>
    <cellStyle name="=C:\WINNT35\SYSTEM32\COMMAND.COM 45 5" xfId="16563"/>
    <cellStyle name="=C:\WINNT35\SYSTEM32\COMMAND.COM 45 6" xfId="16564"/>
    <cellStyle name="=C:\WINNT35\SYSTEM32\COMMAND.COM 46" xfId="16565"/>
    <cellStyle name="=C:\WINNT35\SYSTEM32\COMMAND.COM 46 2" xfId="16566"/>
    <cellStyle name="=C:\WINNT35\SYSTEM32\COMMAND.COM 46 3" xfId="16567"/>
    <cellStyle name="=C:\WINNT35\SYSTEM32\COMMAND.COM 46 4" xfId="16568"/>
    <cellStyle name="=C:\WINNT35\SYSTEM32\COMMAND.COM 46 5" xfId="16569"/>
    <cellStyle name="=C:\WINNT35\SYSTEM32\COMMAND.COM 46 6" xfId="16570"/>
    <cellStyle name="=C:\WINNT35\SYSTEM32\COMMAND.COM 47" xfId="16571"/>
    <cellStyle name="=C:\WINNT35\SYSTEM32\COMMAND.COM 47 2" xfId="16572"/>
    <cellStyle name="=C:\WINNT35\SYSTEM32\COMMAND.COM 47 3" xfId="16573"/>
    <cellStyle name="=C:\WINNT35\SYSTEM32\COMMAND.COM 47 4" xfId="16574"/>
    <cellStyle name="=C:\WINNT35\SYSTEM32\COMMAND.COM 47 5" xfId="16575"/>
    <cellStyle name="=C:\WINNT35\SYSTEM32\COMMAND.COM 47 6" xfId="16576"/>
    <cellStyle name="=C:\WINNT35\SYSTEM32\COMMAND.COM 48" xfId="16577"/>
    <cellStyle name="=C:\WINNT35\SYSTEM32\COMMAND.COM 48 2" xfId="16578"/>
    <cellStyle name="=C:\WINNT35\SYSTEM32\COMMAND.COM 48 3" xfId="16579"/>
    <cellStyle name="=C:\WINNT35\SYSTEM32\COMMAND.COM 48 4" xfId="16580"/>
    <cellStyle name="=C:\WINNT35\SYSTEM32\COMMAND.COM 48 5" xfId="16581"/>
    <cellStyle name="=C:\WINNT35\SYSTEM32\COMMAND.COM 48 6" xfId="16582"/>
    <cellStyle name="=C:\WINNT35\SYSTEM32\COMMAND.COM 49" xfId="16583"/>
    <cellStyle name="=C:\WINNT35\SYSTEM32\COMMAND.COM 49 2" xfId="16584"/>
    <cellStyle name="=C:\WINNT35\SYSTEM32\COMMAND.COM 49 3" xfId="16585"/>
    <cellStyle name="=C:\WINNT35\SYSTEM32\COMMAND.COM 49 4" xfId="16586"/>
    <cellStyle name="=C:\WINNT35\SYSTEM32\COMMAND.COM 49 5" xfId="16587"/>
    <cellStyle name="=C:\WINNT35\SYSTEM32\COMMAND.COM 49 6" xfId="16588"/>
    <cellStyle name="=C:\WINNT35\SYSTEM32\COMMAND.COM 5" xfId="1057"/>
    <cellStyle name="=C:\WINNT35\SYSTEM32\COMMAND.COM 5 10" xfId="16589"/>
    <cellStyle name="=C:\WINNT35\SYSTEM32\COMMAND.COM 5 10 2" xfId="16590"/>
    <cellStyle name="=C:\WINNT35\SYSTEM32\COMMAND.COM 5 10 3" xfId="16591"/>
    <cellStyle name="=C:\WINNT35\SYSTEM32\COMMAND.COM 5 10 4" xfId="16592"/>
    <cellStyle name="=C:\WINNT35\SYSTEM32\COMMAND.COM 5 10 5" xfId="16593"/>
    <cellStyle name="=C:\WINNT35\SYSTEM32\COMMAND.COM 5 10 6" xfId="16594"/>
    <cellStyle name="=C:\WINNT35\SYSTEM32\COMMAND.COM 5 11" xfId="16595"/>
    <cellStyle name="=C:\WINNT35\SYSTEM32\COMMAND.COM 5 11 2" xfId="16596"/>
    <cellStyle name="=C:\WINNT35\SYSTEM32\COMMAND.COM 5 11 3" xfId="16597"/>
    <cellStyle name="=C:\WINNT35\SYSTEM32\COMMAND.COM 5 11 4" xfId="16598"/>
    <cellStyle name="=C:\WINNT35\SYSTEM32\COMMAND.COM 5 11 5" xfId="16599"/>
    <cellStyle name="=C:\WINNT35\SYSTEM32\COMMAND.COM 5 11 6" xfId="16600"/>
    <cellStyle name="=C:\WINNT35\SYSTEM32\COMMAND.COM 5 12" xfId="16601"/>
    <cellStyle name="=C:\WINNT35\SYSTEM32\COMMAND.COM 5 12 2" xfId="16602"/>
    <cellStyle name="=C:\WINNT35\SYSTEM32\COMMAND.COM 5 12 3" xfId="16603"/>
    <cellStyle name="=C:\WINNT35\SYSTEM32\COMMAND.COM 5 12 4" xfId="16604"/>
    <cellStyle name="=C:\WINNT35\SYSTEM32\COMMAND.COM 5 12 5" xfId="16605"/>
    <cellStyle name="=C:\WINNT35\SYSTEM32\COMMAND.COM 5 12 6" xfId="16606"/>
    <cellStyle name="=C:\WINNT35\SYSTEM32\COMMAND.COM 5 13" xfId="16607"/>
    <cellStyle name="=C:\WINNT35\SYSTEM32\COMMAND.COM 5 13 2" xfId="16608"/>
    <cellStyle name="=C:\WINNT35\SYSTEM32\COMMAND.COM 5 13 3" xfId="16609"/>
    <cellStyle name="=C:\WINNT35\SYSTEM32\COMMAND.COM 5 13 4" xfId="16610"/>
    <cellStyle name="=C:\WINNT35\SYSTEM32\COMMAND.COM 5 13 5" xfId="16611"/>
    <cellStyle name="=C:\WINNT35\SYSTEM32\COMMAND.COM 5 13 6" xfId="16612"/>
    <cellStyle name="=C:\WINNT35\SYSTEM32\COMMAND.COM 5 14" xfId="16613"/>
    <cellStyle name="=C:\WINNT35\SYSTEM32\COMMAND.COM 5 14 2" xfId="16614"/>
    <cellStyle name="=C:\WINNT35\SYSTEM32\COMMAND.COM 5 14 3" xfId="16615"/>
    <cellStyle name="=C:\WINNT35\SYSTEM32\COMMAND.COM 5 14 4" xfId="16616"/>
    <cellStyle name="=C:\WINNT35\SYSTEM32\COMMAND.COM 5 14 5" xfId="16617"/>
    <cellStyle name="=C:\WINNT35\SYSTEM32\COMMAND.COM 5 14 6" xfId="16618"/>
    <cellStyle name="=C:\WINNT35\SYSTEM32\COMMAND.COM 5 15" xfId="16619"/>
    <cellStyle name="=C:\WINNT35\SYSTEM32\COMMAND.COM 5 15 2" xfId="16620"/>
    <cellStyle name="=C:\WINNT35\SYSTEM32\COMMAND.COM 5 15 3" xfId="16621"/>
    <cellStyle name="=C:\WINNT35\SYSTEM32\COMMAND.COM 5 15 4" xfId="16622"/>
    <cellStyle name="=C:\WINNT35\SYSTEM32\COMMAND.COM 5 15 5" xfId="16623"/>
    <cellStyle name="=C:\WINNT35\SYSTEM32\COMMAND.COM 5 15 6" xfId="16624"/>
    <cellStyle name="=C:\WINNT35\SYSTEM32\COMMAND.COM 5 16" xfId="16625"/>
    <cellStyle name="=C:\WINNT35\SYSTEM32\COMMAND.COM 5 16 2" xfId="16626"/>
    <cellStyle name="=C:\WINNT35\SYSTEM32\COMMAND.COM 5 16 3" xfId="16627"/>
    <cellStyle name="=C:\WINNT35\SYSTEM32\COMMAND.COM 5 16 4" xfId="16628"/>
    <cellStyle name="=C:\WINNT35\SYSTEM32\COMMAND.COM 5 16 5" xfId="16629"/>
    <cellStyle name="=C:\WINNT35\SYSTEM32\COMMAND.COM 5 16 6" xfId="16630"/>
    <cellStyle name="=C:\WINNT35\SYSTEM32\COMMAND.COM 5 17" xfId="16631"/>
    <cellStyle name="=C:\WINNT35\SYSTEM32\COMMAND.COM 5 17 2" xfId="16632"/>
    <cellStyle name="=C:\WINNT35\SYSTEM32\COMMAND.COM 5 17 3" xfId="16633"/>
    <cellStyle name="=C:\WINNT35\SYSTEM32\COMMAND.COM 5 17 4" xfId="16634"/>
    <cellStyle name="=C:\WINNT35\SYSTEM32\COMMAND.COM 5 17 5" xfId="16635"/>
    <cellStyle name="=C:\WINNT35\SYSTEM32\COMMAND.COM 5 17 6" xfId="16636"/>
    <cellStyle name="=C:\WINNT35\SYSTEM32\COMMAND.COM 5 18" xfId="16637"/>
    <cellStyle name="=C:\WINNT35\SYSTEM32\COMMAND.COM 5 18 2" xfId="16638"/>
    <cellStyle name="=C:\WINNT35\SYSTEM32\COMMAND.COM 5 18 3" xfId="16639"/>
    <cellStyle name="=C:\WINNT35\SYSTEM32\COMMAND.COM 5 18 4" xfId="16640"/>
    <cellStyle name="=C:\WINNT35\SYSTEM32\COMMAND.COM 5 18 5" xfId="16641"/>
    <cellStyle name="=C:\WINNT35\SYSTEM32\COMMAND.COM 5 18 6" xfId="16642"/>
    <cellStyle name="=C:\WINNT35\SYSTEM32\COMMAND.COM 5 19" xfId="16643"/>
    <cellStyle name="=C:\WINNT35\SYSTEM32\COMMAND.COM 5 19 2" xfId="16644"/>
    <cellStyle name="=C:\WINNT35\SYSTEM32\COMMAND.COM 5 19 3" xfId="16645"/>
    <cellStyle name="=C:\WINNT35\SYSTEM32\COMMAND.COM 5 19 4" xfId="16646"/>
    <cellStyle name="=C:\WINNT35\SYSTEM32\COMMAND.COM 5 19 5" xfId="16647"/>
    <cellStyle name="=C:\WINNT35\SYSTEM32\COMMAND.COM 5 19 6" xfId="16648"/>
    <cellStyle name="=C:\WINNT35\SYSTEM32\COMMAND.COM 5 2" xfId="1058"/>
    <cellStyle name="=C:\WINNT35\SYSTEM32\COMMAND.COM 5 2 10" xfId="16649"/>
    <cellStyle name="=C:\WINNT35\SYSTEM32\COMMAND.COM 5 2 10 2" xfId="16650"/>
    <cellStyle name="=C:\WINNT35\SYSTEM32\COMMAND.COM 5 2 10 3" xfId="16651"/>
    <cellStyle name="=C:\WINNT35\SYSTEM32\COMMAND.COM 5 2 10 4" xfId="16652"/>
    <cellStyle name="=C:\WINNT35\SYSTEM32\COMMAND.COM 5 2 10 5" xfId="16653"/>
    <cellStyle name="=C:\WINNT35\SYSTEM32\COMMAND.COM 5 2 11" xfId="16654"/>
    <cellStyle name="=C:\WINNT35\SYSTEM32\COMMAND.COM 5 2 11 2" xfId="16655"/>
    <cellStyle name="=C:\WINNT35\SYSTEM32\COMMAND.COM 5 2 11 3" xfId="16656"/>
    <cellStyle name="=C:\WINNT35\SYSTEM32\COMMAND.COM 5 2 11 4" xfId="16657"/>
    <cellStyle name="=C:\WINNT35\SYSTEM32\COMMAND.COM 5 2 11 5" xfId="16658"/>
    <cellStyle name="=C:\WINNT35\SYSTEM32\COMMAND.COM 5 2 12" xfId="16659"/>
    <cellStyle name="=C:\WINNT35\SYSTEM32\COMMAND.COM 5 2 12 2" xfId="16660"/>
    <cellStyle name="=C:\WINNT35\SYSTEM32\COMMAND.COM 5 2 12 3" xfId="16661"/>
    <cellStyle name="=C:\WINNT35\SYSTEM32\COMMAND.COM 5 2 12 4" xfId="16662"/>
    <cellStyle name="=C:\WINNT35\SYSTEM32\COMMAND.COM 5 2 12 5" xfId="16663"/>
    <cellStyle name="=C:\WINNT35\SYSTEM32\COMMAND.COM 5 2 13" xfId="16664"/>
    <cellStyle name="=C:\WINNT35\SYSTEM32\COMMAND.COM 5 2 13 2" xfId="16665"/>
    <cellStyle name="=C:\WINNT35\SYSTEM32\COMMAND.COM 5 2 13 3" xfId="16666"/>
    <cellStyle name="=C:\WINNT35\SYSTEM32\COMMAND.COM 5 2 13 4" xfId="16667"/>
    <cellStyle name="=C:\WINNT35\SYSTEM32\COMMAND.COM 5 2 13 5" xfId="16668"/>
    <cellStyle name="=C:\WINNT35\SYSTEM32\COMMAND.COM 5 2 14" xfId="16669"/>
    <cellStyle name="=C:\WINNT35\SYSTEM32\COMMAND.COM 5 2 14 2" xfId="16670"/>
    <cellStyle name="=C:\WINNT35\SYSTEM32\COMMAND.COM 5 2 14 3" xfId="16671"/>
    <cellStyle name="=C:\WINNT35\SYSTEM32\COMMAND.COM 5 2 14 4" xfId="16672"/>
    <cellStyle name="=C:\WINNT35\SYSTEM32\COMMAND.COM 5 2 14 5" xfId="16673"/>
    <cellStyle name="=C:\WINNT35\SYSTEM32\COMMAND.COM 5 2 15" xfId="16674"/>
    <cellStyle name="=C:\WINNT35\SYSTEM32\COMMAND.COM 5 2 15 2" xfId="16675"/>
    <cellStyle name="=C:\WINNT35\SYSTEM32\COMMAND.COM 5 2 15 3" xfId="16676"/>
    <cellStyle name="=C:\WINNT35\SYSTEM32\COMMAND.COM 5 2 15 4" xfId="16677"/>
    <cellStyle name="=C:\WINNT35\SYSTEM32\COMMAND.COM 5 2 15 5" xfId="16678"/>
    <cellStyle name="=C:\WINNT35\SYSTEM32\COMMAND.COM 5 2 16" xfId="16679"/>
    <cellStyle name="=C:\WINNT35\SYSTEM32\COMMAND.COM 5 2 16 2" xfId="16680"/>
    <cellStyle name="=C:\WINNT35\SYSTEM32\COMMAND.COM 5 2 16 3" xfId="16681"/>
    <cellStyle name="=C:\WINNT35\SYSTEM32\COMMAND.COM 5 2 16 4" xfId="16682"/>
    <cellStyle name="=C:\WINNT35\SYSTEM32\COMMAND.COM 5 2 16 5" xfId="16683"/>
    <cellStyle name="=C:\WINNT35\SYSTEM32\COMMAND.COM 5 2 17" xfId="16684"/>
    <cellStyle name="=C:\WINNT35\SYSTEM32\COMMAND.COM 5 2 17 2" xfId="16685"/>
    <cellStyle name="=C:\WINNT35\SYSTEM32\COMMAND.COM 5 2 17 3" xfId="16686"/>
    <cellStyle name="=C:\WINNT35\SYSTEM32\COMMAND.COM 5 2 17 4" xfId="16687"/>
    <cellStyle name="=C:\WINNT35\SYSTEM32\COMMAND.COM 5 2 17 5" xfId="16688"/>
    <cellStyle name="=C:\WINNT35\SYSTEM32\COMMAND.COM 5 2 18" xfId="16689"/>
    <cellStyle name="=C:\WINNT35\SYSTEM32\COMMAND.COM 5 2 18 2" xfId="16690"/>
    <cellStyle name="=C:\WINNT35\SYSTEM32\COMMAND.COM 5 2 18 3" xfId="16691"/>
    <cellStyle name="=C:\WINNT35\SYSTEM32\COMMAND.COM 5 2 18 4" xfId="16692"/>
    <cellStyle name="=C:\WINNT35\SYSTEM32\COMMAND.COM 5 2 18 5" xfId="16693"/>
    <cellStyle name="=C:\WINNT35\SYSTEM32\COMMAND.COM 5 2 19" xfId="16694"/>
    <cellStyle name="=C:\WINNT35\SYSTEM32\COMMAND.COM 5 2 19 2" xfId="16695"/>
    <cellStyle name="=C:\WINNT35\SYSTEM32\COMMAND.COM 5 2 19 3" xfId="16696"/>
    <cellStyle name="=C:\WINNT35\SYSTEM32\COMMAND.COM 5 2 19 4" xfId="16697"/>
    <cellStyle name="=C:\WINNT35\SYSTEM32\COMMAND.COM 5 2 19 5" xfId="16698"/>
    <cellStyle name="=C:\WINNT35\SYSTEM32\COMMAND.COM 5 2 2" xfId="16699"/>
    <cellStyle name="=C:\WINNT35\SYSTEM32\COMMAND.COM 5 2 2 2" xfId="16700"/>
    <cellStyle name="=C:\WINNT35\SYSTEM32\COMMAND.COM 5 2 2 3" xfId="16701"/>
    <cellStyle name="=C:\WINNT35\SYSTEM32\COMMAND.COM 5 2 2 4" xfId="16702"/>
    <cellStyle name="=C:\WINNT35\SYSTEM32\COMMAND.COM 5 2 2 5" xfId="16703"/>
    <cellStyle name="=C:\WINNT35\SYSTEM32\COMMAND.COM 5 2 20" xfId="16704"/>
    <cellStyle name="=C:\WINNT35\SYSTEM32\COMMAND.COM 5 2 20 2" xfId="16705"/>
    <cellStyle name="=C:\WINNT35\SYSTEM32\COMMAND.COM 5 2 20 3" xfId="16706"/>
    <cellStyle name="=C:\WINNT35\SYSTEM32\COMMAND.COM 5 2 20 4" xfId="16707"/>
    <cellStyle name="=C:\WINNT35\SYSTEM32\COMMAND.COM 5 2 20 5" xfId="16708"/>
    <cellStyle name="=C:\WINNT35\SYSTEM32\COMMAND.COM 5 2 21" xfId="16709"/>
    <cellStyle name="=C:\WINNT35\SYSTEM32\COMMAND.COM 5 2 21 2" xfId="16710"/>
    <cellStyle name="=C:\WINNT35\SYSTEM32\COMMAND.COM 5 2 21 3" xfId="16711"/>
    <cellStyle name="=C:\WINNT35\SYSTEM32\COMMAND.COM 5 2 21 4" xfId="16712"/>
    <cellStyle name="=C:\WINNT35\SYSTEM32\COMMAND.COM 5 2 21 5" xfId="16713"/>
    <cellStyle name="=C:\WINNT35\SYSTEM32\COMMAND.COM 5 2 22" xfId="16714"/>
    <cellStyle name="=C:\WINNT35\SYSTEM32\COMMAND.COM 5 2 22 2" xfId="16715"/>
    <cellStyle name="=C:\WINNT35\SYSTEM32\COMMAND.COM 5 2 22 3" xfId="16716"/>
    <cellStyle name="=C:\WINNT35\SYSTEM32\COMMAND.COM 5 2 22 4" xfId="16717"/>
    <cellStyle name="=C:\WINNT35\SYSTEM32\COMMAND.COM 5 2 22 5" xfId="16718"/>
    <cellStyle name="=C:\WINNT35\SYSTEM32\COMMAND.COM 5 2 23" xfId="16719"/>
    <cellStyle name="=C:\WINNT35\SYSTEM32\COMMAND.COM 5 2 23 2" xfId="16720"/>
    <cellStyle name="=C:\WINNT35\SYSTEM32\COMMAND.COM 5 2 23 3" xfId="16721"/>
    <cellStyle name="=C:\WINNT35\SYSTEM32\COMMAND.COM 5 2 23 4" xfId="16722"/>
    <cellStyle name="=C:\WINNT35\SYSTEM32\COMMAND.COM 5 2 23 5" xfId="16723"/>
    <cellStyle name="=C:\WINNT35\SYSTEM32\COMMAND.COM 5 2 24" xfId="16724"/>
    <cellStyle name="=C:\WINNT35\SYSTEM32\COMMAND.COM 5 2 24 2" xfId="16725"/>
    <cellStyle name="=C:\WINNT35\SYSTEM32\COMMAND.COM 5 2 24 3" xfId="16726"/>
    <cellStyle name="=C:\WINNT35\SYSTEM32\COMMAND.COM 5 2 24 4" xfId="16727"/>
    <cellStyle name="=C:\WINNT35\SYSTEM32\COMMAND.COM 5 2 24 5" xfId="16728"/>
    <cellStyle name="=C:\WINNT35\SYSTEM32\COMMAND.COM 5 2 25" xfId="16729"/>
    <cellStyle name="=C:\WINNT35\SYSTEM32\COMMAND.COM 5 2 25 2" xfId="16730"/>
    <cellStyle name="=C:\WINNT35\SYSTEM32\COMMAND.COM 5 2 25 3" xfId="16731"/>
    <cellStyle name="=C:\WINNT35\SYSTEM32\COMMAND.COM 5 2 25 4" xfId="16732"/>
    <cellStyle name="=C:\WINNT35\SYSTEM32\COMMAND.COM 5 2 25 5" xfId="16733"/>
    <cellStyle name="=C:\WINNT35\SYSTEM32\COMMAND.COM 5 2 26" xfId="16734"/>
    <cellStyle name="=C:\WINNT35\SYSTEM32\COMMAND.COM 5 2 26 2" xfId="16735"/>
    <cellStyle name="=C:\WINNT35\SYSTEM32\COMMAND.COM 5 2 26 3" xfId="16736"/>
    <cellStyle name="=C:\WINNT35\SYSTEM32\COMMAND.COM 5 2 26 4" xfId="16737"/>
    <cellStyle name="=C:\WINNT35\SYSTEM32\COMMAND.COM 5 2 26 5" xfId="16738"/>
    <cellStyle name="=C:\WINNT35\SYSTEM32\COMMAND.COM 5 2 27" xfId="16739"/>
    <cellStyle name="=C:\WINNT35\SYSTEM32\COMMAND.COM 5 2 27 2" xfId="16740"/>
    <cellStyle name="=C:\WINNT35\SYSTEM32\COMMAND.COM 5 2 27 3" xfId="16741"/>
    <cellStyle name="=C:\WINNT35\SYSTEM32\COMMAND.COM 5 2 27 4" xfId="16742"/>
    <cellStyle name="=C:\WINNT35\SYSTEM32\COMMAND.COM 5 2 27 5" xfId="16743"/>
    <cellStyle name="=C:\WINNT35\SYSTEM32\COMMAND.COM 5 2 28" xfId="16744"/>
    <cellStyle name="=C:\WINNT35\SYSTEM32\COMMAND.COM 5 2 28 2" xfId="16745"/>
    <cellStyle name="=C:\WINNT35\SYSTEM32\COMMAND.COM 5 2 28 3" xfId="16746"/>
    <cellStyle name="=C:\WINNT35\SYSTEM32\COMMAND.COM 5 2 28 4" xfId="16747"/>
    <cellStyle name="=C:\WINNT35\SYSTEM32\COMMAND.COM 5 2 28 5" xfId="16748"/>
    <cellStyle name="=C:\WINNT35\SYSTEM32\COMMAND.COM 5 2 29" xfId="16749"/>
    <cellStyle name="=C:\WINNT35\SYSTEM32\COMMAND.COM 5 2 29 2" xfId="16750"/>
    <cellStyle name="=C:\WINNT35\SYSTEM32\COMMAND.COM 5 2 29 3" xfId="16751"/>
    <cellStyle name="=C:\WINNT35\SYSTEM32\COMMAND.COM 5 2 29 4" xfId="16752"/>
    <cellStyle name="=C:\WINNT35\SYSTEM32\COMMAND.COM 5 2 29 5" xfId="16753"/>
    <cellStyle name="=C:\WINNT35\SYSTEM32\COMMAND.COM 5 2 3" xfId="16754"/>
    <cellStyle name="=C:\WINNT35\SYSTEM32\COMMAND.COM 5 2 3 2" xfId="16755"/>
    <cellStyle name="=C:\WINNT35\SYSTEM32\COMMAND.COM 5 2 3 3" xfId="16756"/>
    <cellStyle name="=C:\WINNT35\SYSTEM32\COMMAND.COM 5 2 3 4" xfId="16757"/>
    <cellStyle name="=C:\WINNT35\SYSTEM32\COMMAND.COM 5 2 3 5" xfId="16758"/>
    <cellStyle name="=C:\WINNT35\SYSTEM32\COMMAND.COM 5 2 30" xfId="16759"/>
    <cellStyle name="=C:\WINNT35\SYSTEM32\COMMAND.COM 5 2 30 2" xfId="16760"/>
    <cellStyle name="=C:\WINNT35\SYSTEM32\COMMAND.COM 5 2 30 3" xfId="16761"/>
    <cellStyle name="=C:\WINNT35\SYSTEM32\COMMAND.COM 5 2 30 4" xfId="16762"/>
    <cellStyle name="=C:\WINNT35\SYSTEM32\COMMAND.COM 5 2 30 5" xfId="16763"/>
    <cellStyle name="=C:\WINNT35\SYSTEM32\COMMAND.COM 5 2 31" xfId="16764"/>
    <cellStyle name="=C:\WINNT35\SYSTEM32\COMMAND.COM 5 2 31 2" xfId="16765"/>
    <cellStyle name="=C:\WINNT35\SYSTEM32\COMMAND.COM 5 2 31 3" xfId="16766"/>
    <cellStyle name="=C:\WINNT35\SYSTEM32\COMMAND.COM 5 2 31 4" xfId="16767"/>
    <cellStyle name="=C:\WINNT35\SYSTEM32\COMMAND.COM 5 2 31 5" xfId="16768"/>
    <cellStyle name="=C:\WINNT35\SYSTEM32\COMMAND.COM 5 2 32" xfId="16769"/>
    <cellStyle name="=C:\WINNT35\SYSTEM32\COMMAND.COM 5 2 32 2" xfId="16770"/>
    <cellStyle name="=C:\WINNT35\SYSTEM32\COMMAND.COM 5 2 32 3" xfId="16771"/>
    <cellStyle name="=C:\WINNT35\SYSTEM32\COMMAND.COM 5 2 32 4" xfId="16772"/>
    <cellStyle name="=C:\WINNT35\SYSTEM32\COMMAND.COM 5 2 32 5" xfId="16773"/>
    <cellStyle name="=C:\WINNT35\SYSTEM32\COMMAND.COM 5 2 33" xfId="16774"/>
    <cellStyle name="=C:\WINNT35\SYSTEM32\COMMAND.COM 5 2 33 2" xfId="16775"/>
    <cellStyle name="=C:\WINNT35\SYSTEM32\COMMAND.COM 5 2 33 3" xfId="16776"/>
    <cellStyle name="=C:\WINNT35\SYSTEM32\COMMAND.COM 5 2 33 4" xfId="16777"/>
    <cellStyle name="=C:\WINNT35\SYSTEM32\COMMAND.COM 5 2 33 5" xfId="16778"/>
    <cellStyle name="=C:\WINNT35\SYSTEM32\COMMAND.COM 5 2 34" xfId="16779"/>
    <cellStyle name="=C:\WINNT35\SYSTEM32\COMMAND.COM 5 2 34 2" xfId="16780"/>
    <cellStyle name="=C:\WINNT35\SYSTEM32\COMMAND.COM 5 2 34 3" xfId="16781"/>
    <cellStyle name="=C:\WINNT35\SYSTEM32\COMMAND.COM 5 2 34 4" xfId="16782"/>
    <cellStyle name="=C:\WINNT35\SYSTEM32\COMMAND.COM 5 2 34 5" xfId="16783"/>
    <cellStyle name="=C:\WINNT35\SYSTEM32\COMMAND.COM 5 2 35" xfId="16784"/>
    <cellStyle name="=C:\WINNT35\SYSTEM32\COMMAND.COM 5 2 35 2" xfId="16785"/>
    <cellStyle name="=C:\WINNT35\SYSTEM32\COMMAND.COM 5 2 35 3" xfId="16786"/>
    <cellStyle name="=C:\WINNT35\SYSTEM32\COMMAND.COM 5 2 35 4" xfId="16787"/>
    <cellStyle name="=C:\WINNT35\SYSTEM32\COMMAND.COM 5 2 35 5" xfId="16788"/>
    <cellStyle name="=C:\WINNT35\SYSTEM32\COMMAND.COM 5 2 36" xfId="16789"/>
    <cellStyle name="=C:\WINNT35\SYSTEM32\COMMAND.COM 5 2 36 2" xfId="16790"/>
    <cellStyle name="=C:\WINNT35\SYSTEM32\COMMAND.COM 5 2 36 3" xfId="16791"/>
    <cellStyle name="=C:\WINNT35\SYSTEM32\COMMAND.COM 5 2 36 4" xfId="16792"/>
    <cellStyle name="=C:\WINNT35\SYSTEM32\COMMAND.COM 5 2 36 5" xfId="16793"/>
    <cellStyle name="=C:\WINNT35\SYSTEM32\COMMAND.COM 5 2 37" xfId="16794"/>
    <cellStyle name="=C:\WINNT35\SYSTEM32\COMMAND.COM 5 2 37 2" xfId="16795"/>
    <cellStyle name="=C:\WINNT35\SYSTEM32\COMMAND.COM 5 2 37 3" xfId="16796"/>
    <cellStyle name="=C:\WINNT35\SYSTEM32\COMMAND.COM 5 2 37 4" xfId="16797"/>
    <cellStyle name="=C:\WINNT35\SYSTEM32\COMMAND.COM 5 2 37 5" xfId="16798"/>
    <cellStyle name="=C:\WINNT35\SYSTEM32\COMMAND.COM 5 2 38" xfId="16799"/>
    <cellStyle name="=C:\WINNT35\SYSTEM32\COMMAND.COM 5 2 38 2" xfId="16800"/>
    <cellStyle name="=C:\WINNT35\SYSTEM32\COMMAND.COM 5 2 38 3" xfId="16801"/>
    <cellStyle name="=C:\WINNT35\SYSTEM32\COMMAND.COM 5 2 38 4" xfId="16802"/>
    <cellStyle name="=C:\WINNT35\SYSTEM32\COMMAND.COM 5 2 38 5" xfId="16803"/>
    <cellStyle name="=C:\WINNT35\SYSTEM32\COMMAND.COM 5 2 39" xfId="16804"/>
    <cellStyle name="=C:\WINNT35\SYSTEM32\COMMAND.COM 5 2 39 2" xfId="16805"/>
    <cellStyle name="=C:\WINNT35\SYSTEM32\COMMAND.COM 5 2 39 3" xfId="16806"/>
    <cellStyle name="=C:\WINNT35\SYSTEM32\COMMAND.COM 5 2 39 4" xfId="16807"/>
    <cellStyle name="=C:\WINNT35\SYSTEM32\COMMAND.COM 5 2 39 5" xfId="16808"/>
    <cellStyle name="=C:\WINNT35\SYSTEM32\COMMAND.COM 5 2 4" xfId="16809"/>
    <cellStyle name="=C:\WINNT35\SYSTEM32\COMMAND.COM 5 2 4 2" xfId="16810"/>
    <cellStyle name="=C:\WINNT35\SYSTEM32\COMMAND.COM 5 2 4 3" xfId="16811"/>
    <cellStyle name="=C:\WINNT35\SYSTEM32\COMMAND.COM 5 2 4 4" xfId="16812"/>
    <cellStyle name="=C:\WINNT35\SYSTEM32\COMMAND.COM 5 2 4 5" xfId="16813"/>
    <cellStyle name="=C:\WINNT35\SYSTEM32\COMMAND.COM 5 2 40" xfId="16814"/>
    <cellStyle name="=C:\WINNT35\SYSTEM32\COMMAND.COM 5 2 40 2" xfId="16815"/>
    <cellStyle name="=C:\WINNT35\SYSTEM32\COMMAND.COM 5 2 40 3" xfId="16816"/>
    <cellStyle name="=C:\WINNT35\SYSTEM32\COMMAND.COM 5 2 40 4" xfId="16817"/>
    <cellStyle name="=C:\WINNT35\SYSTEM32\COMMAND.COM 5 2 40 5" xfId="16818"/>
    <cellStyle name="=C:\WINNT35\SYSTEM32\COMMAND.COM 5 2 41" xfId="16819"/>
    <cellStyle name="=C:\WINNT35\SYSTEM32\COMMAND.COM 5 2 41 2" xfId="16820"/>
    <cellStyle name="=C:\WINNT35\SYSTEM32\COMMAND.COM 5 2 41 3" xfId="16821"/>
    <cellStyle name="=C:\WINNT35\SYSTEM32\COMMAND.COM 5 2 41 4" xfId="16822"/>
    <cellStyle name="=C:\WINNT35\SYSTEM32\COMMAND.COM 5 2 41 5" xfId="16823"/>
    <cellStyle name="=C:\WINNT35\SYSTEM32\COMMAND.COM 5 2 42" xfId="16824"/>
    <cellStyle name="=C:\WINNT35\SYSTEM32\COMMAND.COM 5 2 42 2" xfId="16825"/>
    <cellStyle name="=C:\WINNT35\SYSTEM32\COMMAND.COM 5 2 42 3" xfId="16826"/>
    <cellStyle name="=C:\WINNT35\SYSTEM32\COMMAND.COM 5 2 42 4" xfId="16827"/>
    <cellStyle name="=C:\WINNT35\SYSTEM32\COMMAND.COM 5 2 42 5" xfId="16828"/>
    <cellStyle name="=C:\WINNT35\SYSTEM32\COMMAND.COM 5 2 43" xfId="16829"/>
    <cellStyle name="=C:\WINNT35\SYSTEM32\COMMAND.COM 5 2 43 2" xfId="16830"/>
    <cellStyle name="=C:\WINNT35\SYSTEM32\COMMAND.COM 5 2 43 3" xfId="16831"/>
    <cellStyle name="=C:\WINNT35\SYSTEM32\COMMAND.COM 5 2 43 4" xfId="16832"/>
    <cellStyle name="=C:\WINNT35\SYSTEM32\COMMAND.COM 5 2 43 5" xfId="16833"/>
    <cellStyle name="=C:\WINNT35\SYSTEM32\COMMAND.COM 5 2 44" xfId="16834"/>
    <cellStyle name="=C:\WINNT35\SYSTEM32\COMMAND.COM 5 2 44 2" xfId="16835"/>
    <cellStyle name="=C:\WINNT35\SYSTEM32\COMMAND.COM 5 2 44 3" xfId="16836"/>
    <cellStyle name="=C:\WINNT35\SYSTEM32\COMMAND.COM 5 2 44 4" xfId="16837"/>
    <cellStyle name="=C:\WINNT35\SYSTEM32\COMMAND.COM 5 2 44 5" xfId="16838"/>
    <cellStyle name="=C:\WINNT35\SYSTEM32\COMMAND.COM 5 2 45" xfId="16839"/>
    <cellStyle name="=C:\WINNT35\SYSTEM32\COMMAND.COM 5 2 45 2" xfId="16840"/>
    <cellStyle name="=C:\WINNT35\SYSTEM32\COMMAND.COM 5 2 45 3" xfId="16841"/>
    <cellStyle name="=C:\WINNT35\SYSTEM32\COMMAND.COM 5 2 45 4" xfId="16842"/>
    <cellStyle name="=C:\WINNT35\SYSTEM32\COMMAND.COM 5 2 45 5" xfId="16843"/>
    <cellStyle name="=C:\WINNT35\SYSTEM32\COMMAND.COM 5 2 46" xfId="16844"/>
    <cellStyle name="=C:\WINNT35\SYSTEM32\COMMAND.COM 5 2 46 2" xfId="16845"/>
    <cellStyle name="=C:\WINNT35\SYSTEM32\COMMAND.COM 5 2 46 3" xfId="16846"/>
    <cellStyle name="=C:\WINNT35\SYSTEM32\COMMAND.COM 5 2 46 4" xfId="16847"/>
    <cellStyle name="=C:\WINNT35\SYSTEM32\COMMAND.COM 5 2 46 5" xfId="16848"/>
    <cellStyle name="=C:\WINNT35\SYSTEM32\COMMAND.COM 5 2 47" xfId="16849"/>
    <cellStyle name="=C:\WINNT35\SYSTEM32\COMMAND.COM 5 2 47 2" xfId="16850"/>
    <cellStyle name="=C:\WINNT35\SYSTEM32\COMMAND.COM 5 2 47 3" xfId="16851"/>
    <cellStyle name="=C:\WINNT35\SYSTEM32\COMMAND.COM 5 2 47 4" xfId="16852"/>
    <cellStyle name="=C:\WINNT35\SYSTEM32\COMMAND.COM 5 2 47 5" xfId="16853"/>
    <cellStyle name="=C:\WINNT35\SYSTEM32\COMMAND.COM 5 2 48" xfId="16854"/>
    <cellStyle name="=C:\WINNT35\SYSTEM32\COMMAND.COM 5 2 48 2" xfId="16855"/>
    <cellStyle name="=C:\WINNT35\SYSTEM32\COMMAND.COM 5 2 48 3" xfId="16856"/>
    <cellStyle name="=C:\WINNT35\SYSTEM32\COMMAND.COM 5 2 48 4" xfId="16857"/>
    <cellStyle name="=C:\WINNT35\SYSTEM32\COMMAND.COM 5 2 48 5" xfId="16858"/>
    <cellStyle name="=C:\WINNT35\SYSTEM32\COMMAND.COM 5 2 49" xfId="16859"/>
    <cellStyle name="=C:\WINNT35\SYSTEM32\COMMAND.COM 5 2 49 2" xfId="16860"/>
    <cellStyle name="=C:\WINNT35\SYSTEM32\COMMAND.COM 5 2 49 3" xfId="16861"/>
    <cellStyle name="=C:\WINNT35\SYSTEM32\COMMAND.COM 5 2 49 4" xfId="16862"/>
    <cellStyle name="=C:\WINNT35\SYSTEM32\COMMAND.COM 5 2 49 5" xfId="16863"/>
    <cellStyle name="=C:\WINNT35\SYSTEM32\COMMAND.COM 5 2 5" xfId="16864"/>
    <cellStyle name="=C:\WINNT35\SYSTEM32\COMMAND.COM 5 2 5 2" xfId="16865"/>
    <cellStyle name="=C:\WINNT35\SYSTEM32\COMMAND.COM 5 2 5 3" xfId="16866"/>
    <cellStyle name="=C:\WINNT35\SYSTEM32\COMMAND.COM 5 2 5 4" xfId="16867"/>
    <cellStyle name="=C:\WINNT35\SYSTEM32\COMMAND.COM 5 2 5 5" xfId="16868"/>
    <cellStyle name="=C:\WINNT35\SYSTEM32\COMMAND.COM 5 2 50" xfId="16869"/>
    <cellStyle name="=C:\WINNT35\SYSTEM32\COMMAND.COM 5 2 50 2" xfId="16870"/>
    <cellStyle name="=C:\WINNT35\SYSTEM32\COMMAND.COM 5 2 50 3" xfId="16871"/>
    <cellStyle name="=C:\WINNT35\SYSTEM32\COMMAND.COM 5 2 50 4" xfId="16872"/>
    <cellStyle name="=C:\WINNT35\SYSTEM32\COMMAND.COM 5 2 50 5" xfId="16873"/>
    <cellStyle name="=C:\WINNT35\SYSTEM32\COMMAND.COM 5 2 51" xfId="16874"/>
    <cellStyle name="=C:\WINNT35\SYSTEM32\COMMAND.COM 5 2 51 2" xfId="16875"/>
    <cellStyle name="=C:\WINNT35\SYSTEM32\COMMAND.COM 5 2 51 3" xfId="16876"/>
    <cellStyle name="=C:\WINNT35\SYSTEM32\COMMAND.COM 5 2 51 4" xfId="16877"/>
    <cellStyle name="=C:\WINNT35\SYSTEM32\COMMAND.COM 5 2 51 5" xfId="16878"/>
    <cellStyle name="=C:\WINNT35\SYSTEM32\COMMAND.COM 5 2 52" xfId="16879"/>
    <cellStyle name="=C:\WINNT35\SYSTEM32\COMMAND.COM 5 2 52 2" xfId="16880"/>
    <cellStyle name="=C:\WINNT35\SYSTEM32\COMMAND.COM 5 2 52 3" xfId="16881"/>
    <cellStyle name="=C:\WINNT35\SYSTEM32\COMMAND.COM 5 2 52 4" xfId="16882"/>
    <cellStyle name="=C:\WINNT35\SYSTEM32\COMMAND.COM 5 2 52 5" xfId="16883"/>
    <cellStyle name="=C:\WINNT35\SYSTEM32\COMMAND.COM 5 2 53" xfId="16884"/>
    <cellStyle name="=C:\WINNT35\SYSTEM32\COMMAND.COM 5 2 53 2" xfId="16885"/>
    <cellStyle name="=C:\WINNT35\SYSTEM32\COMMAND.COM 5 2 53 3" xfId="16886"/>
    <cellStyle name="=C:\WINNT35\SYSTEM32\COMMAND.COM 5 2 53 4" xfId="16887"/>
    <cellStyle name="=C:\WINNT35\SYSTEM32\COMMAND.COM 5 2 53 5" xfId="16888"/>
    <cellStyle name="=C:\WINNT35\SYSTEM32\COMMAND.COM 5 2 54" xfId="16889"/>
    <cellStyle name="=C:\WINNT35\SYSTEM32\COMMAND.COM 5 2 55" xfId="16890"/>
    <cellStyle name="=C:\WINNT35\SYSTEM32\COMMAND.COM 5 2 56" xfId="16891"/>
    <cellStyle name="=C:\WINNT35\SYSTEM32\COMMAND.COM 5 2 57" xfId="16892"/>
    <cellStyle name="=C:\WINNT35\SYSTEM32\COMMAND.COM 5 2 58" xfId="16893"/>
    <cellStyle name="=C:\WINNT35\SYSTEM32\COMMAND.COM 5 2 6" xfId="16894"/>
    <cellStyle name="=C:\WINNT35\SYSTEM32\COMMAND.COM 5 2 6 2" xfId="16895"/>
    <cellStyle name="=C:\WINNT35\SYSTEM32\COMMAND.COM 5 2 6 3" xfId="16896"/>
    <cellStyle name="=C:\WINNT35\SYSTEM32\COMMAND.COM 5 2 6 4" xfId="16897"/>
    <cellStyle name="=C:\WINNT35\SYSTEM32\COMMAND.COM 5 2 6 5" xfId="16898"/>
    <cellStyle name="=C:\WINNT35\SYSTEM32\COMMAND.COM 5 2 7" xfId="16899"/>
    <cellStyle name="=C:\WINNT35\SYSTEM32\COMMAND.COM 5 2 7 2" xfId="16900"/>
    <cellStyle name="=C:\WINNT35\SYSTEM32\COMMAND.COM 5 2 7 3" xfId="16901"/>
    <cellStyle name="=C:\WINNT35\SYSTEM32\COMMAND.COM 5 2 7 4" xfId="16902"/>
    <cellStyle name="=C:\WINNT35\SYSTEM32\COMMAND.COM 5 2 7 5" xfId="16903"/>
    <cellStyle name="=C:\WINNT35\SYSTEM32\COMMAND.COM 5 2 8" xfId="16904"/>
    <cellStyle name="=C:\WINNT35\SYSTEM32\COMMAND.COM 5 2 8 2" xfId="16905"/>
    <cellStyle name="=C:\WINNT35\SYSTEM32\COMMAND.COM 5 2 8 3" xfId="16906"/>
    <cellStyle name="=C:\WINNT35\SYSTEM32\COMMAND.COM 5 2 8 4" xfId="16907"/>
    <cellStyle name="=C:\WINNT35\SYSTEM32\COMMAND.COM 5 2 8 5" xfId="16908"/>
    <cellStyle name="=C:\WINNT35\SYSTEM32\COMMAND.COM 5 2 9" xfId="16909"/>
    <cellStyle name="=C:\WINNT35\SYSTEM32\COMMAND.COM 5 2 9 2" xfId="16910"/>
    <cellStyle name="=C:\WINNT35\SYSTEM32\COMMAND.COM 5 2 9 3" xfId="16911"/>
    <cellStyle name="=C:\WINNT35\SYSTEM32\COMMAND.COM 5 2 9 4" xfId="16912"/>
    <cellStyle name="=C:\WINNT35\SYSTEM32\COMMAND.COM 5 2 9 5" xfId="16913"/>
    <cellStyle name="=C:\WINNT35\SYSTEM32\COMMAND.COM 5 20" xfId="16914"/>
    <cellStyle name="=C:\WINNT35\SYSTEM32\COMMAND.COM 5 20 2" xfId="16915"/>
    <cellStyle name="=C:\WINNT35\SYSTEM32\COMMAND.COM 5 20 3" xfId="16916"/>
    <cellStyle name="=C:\WINNT35\SYSTEM32\COMMAND.COM 5 20 4" xfId="16917"/>
    <cellStyle name="=C:\WINNT35\SYSTEM32\COMMAND.COM 5 20 5" xfId="16918"/>
    <cellStyle name="=C:\WINNT35\SYSTEM32\COMMAND.COM 5 20 6" xfId="16919"/>
    <cellStyle name="=C:\WINNT35\SYSTEM32\COMMAND.COM 5 21" xfId="16920"/>
    <cellStyle name="=C:\WINNT35\SYSTEM32\COMMAND.COM 5 21 2" xfId="16921"/>
    <cellStyle name="=C:\WINNT35\SYSTEM32\COMMAND.COM 5 21 3" xfId="16922"/>
    <cellStyle name="=C:\WINNT35\SYSTEM32\COMMAND.COM 5 21 4" xfId="16923"/>
    <cellStyle name="=C:\WINNT35\SYSTEM32\COMMAND.COM 5 21 5" xfId="16924"/>
    <cellStyle name="=C:\WINNT35\SYSTEM32\COMMAND.COM 5 21 6" xfId="16925"/>
    <cellStyle name="=C:\WINNT35\SYSTEM32\COMMAND.COM 5 22" xfId="16926"/>
    <cellStyle name="=C:\WINNT35\SYSTEM32\COMMAND.COM 5 22 2" xfId="16927"/>
    <cellStyle name="=C:\WINNT35\SYSTEM32\COMMAND.COM 5 22 3" xfId="16928"/>
    <cellStyle name="=C:\WINNT35\SYSTEM32\COMMAND.COM 5 22 4" xfId="16929"/>
    <cellStyle name="=C:\WINNT35\SYSTEM32\COMMAND.COM 5 22 5" xfId="16930"/>
    <cellStyle name="=C:\WINNT35\SYSTEM32\COMMAND.COM 5 23" xfId="16931"/>
    <cellStyle name="=C:\WINNT35\SYSTEM32\COMMAND.COM 5 23 2" xfId="16932"/>
    <cellStyle name="=C:\WINNT35\SYSTEM32\COMMAND.COM 5 23 3" xfId="16933"/>
    <cellStyle name="=C:\WINNT35\SYSTEM32\COMMAND.COM 5 23 4" xfId="16934"/>
    <cellStyle name="=C:\WINNT35\SYSTEM32\COMMAND.COM 5 23 5" xfId="16935"/>
    <cellStyle name="=C:\WINNT35\SYSTEM32\COMMAND.COM 5 24" xfId="16936"/>
    <cellStyle name="=C:\WINNT35\SYSTEM32\COMMAND.COM 5 24 2" xfId="16937"/>
    <cellStyle name="=C:\WINNT35\SYSTEM32\COMMAND.COM 5 24 3" xfId="16938"/>
    <cellStyle name="=C:\WINNT35\SYSTEM32\COMMAND.COM 5 24 4" xfId="16939"/>
    <cellStyle name="=C:\WINNT35\SYSTEM32\COMMAND.COM 5 24 5" xfId="16940"/>
    <cellStyle name="=C:\WINNT35\SYSTEM32\COMMAND.COM 5 25" xfId="16941"/>
    <cellStyle name="=C:\WINNT35\SYSTEM32\COMMAND.COM 5 25 2" xfId="16942"/>
    <cellStyle name="=C:\WINNT35\SYSTEM32\COMMAND.COM 5 25 3" xfId="16943"/>
    <cellStyle name="=C:\WINNT35\SYSTEM32\COMMAND.COM 5 25 4" xfId="16944"/>
    <cellStyle name="=C:\WINNT35\SYSTEM32\COMMAND.COM 5 25 5" xfId="16945"/>
    <cellStyle name="=C:\WINNT35\SYSTEM32\COMMAND.COM 5 26" xfId="16946"/>
    <cellStyle name="=C:\WINNT35\SYSTEM32\COMMAND.COM 5 26 2" xfId="16947"/>
    <cellStyle name="=C:\WINNT35\SYSTEM32\COMMAND.COM 5 26 3" xfId="16948"/>
    <cellStyle name="=C:\WINNT35\SYSTEM32\COMMAND.COM 5 26 4" xfId="16949"/>
    <cellStyle name="=C:\WINNT35\SYSTEM32\COMMAND.COM 5 26 5" xfId="16950"/>
    <cellStyle name="=C:\WINNT35\SYSTEM32\COMMAND.COM 5 27" xfId="16951"/>
    <cellStyle name="=C:\WINNT35\SYSTEM32\COMMAND.COM 5 27 2" xfId="16952"/>
    <cellStyle name="=C:\WINNT35\SYSTEM32\COMMAND.COM 5 27 3" xfId="16953"/>
    <cellStyle name="=C:\WINNT35\SYSTEM32\COMMAND.COM 5 27 4" xfId="16954"/>
    <cellStyle name="=C:\WINNT35\SYSTEM32\COMMAND.COM 5 27 5" xfId="16955"/>
    <cellStyle name="=C:\WINNT35\SYSTEM32\COMMAND.COM 5 28" xfId="16956"/>
    <cellStyle name="=C:\WINNT35\SYSTEM32\COMMAND.COM 5 28 2" xfId="16957"/>
    <cellStyle name="=C:\WINNT35\SYSTEM32\COMMAND.COM 5 28 3" xfId="16958"/>
    <cellStyle name="=C:\WINNT35\SYSTEM32\COMMAND.COM 5 28 4" xfId="16959"/>
    <cellStyle name="=C:\WINNT35\SYSTEM32\COMMAND.COM 5 28 5" xfId="16960"/>
    <cellStyle name="=C:\WINNT35\SYSTEM32\COMMAND.COM 5 29" xfId="16961"/>
    <cellStyle name="=C:\WINNT35\SYSTEM32\COMMAND.COM 5 29 2" xfId="16962"/>
    <cellStyle name="=C:\WINNT35\SYSTEM32\COMMAND.COM 5 29 3" xfId="16963"/>
    <cellStyle name="=C:\WINNT35\SYSTEM32\COMMAND.COM 5 29 4" xfId="16964"/>
    <cellStyle name="=C:\WINNT35\SYSTEM32\COMMAND.COM 5 29 5" xfId="16965"/>
    <cellStyle name="=C:\WINNT35\SYSTEM32\COMMAND.COM 5 3" xfId="16966"/>
    <cellStyle name="=C:\WINNT35\SYSTEM32\COMMAND.COM 5 3 10" xfId="16967"/>
    <cellStyle name="=C:\WINNT35\SYSTEM32\COMMAND.COM 5 3 10 2" xfId="16968"/>
    <cellStyle name="=C:\WINNT35\SYSTEM32\COMMAND.COM 5 3 10 3" xfId="16969"/>
    <cellStyle name="=C:\WINNT35\SYSTEM32\COMMAND.COM 5 3 10 4" xfId="16970"/>
    <cellStyle name="=C:\WINNT35\SYSTEM32\COMMAND.COM 5 3 10 5" xfId="16971"/>
    <cellStyle name="=C:\WINNT35\SYSTEM32\COMMAND.COM 5 3 11" xfId="16972"/>
    <cellStyle name="=C:\WINNT35\SYSTEM32\COMMAND.COM 5 3 11 2" xfId="16973"/>
    <cellStyle name="=C:\WINNT35\SYSTEM32\COMMAND.COM 5 3 11 3" xfId="16974"/>
    <cellStyle name="=C:\WINNT35\SYSTEM32\COMMAND.COM 5 3 11 4" xfId="16975"/>
    <cellStyle name="=C:\WINNT35\SYSTEM32\COMMAND.COM 5 3 11 5" xfId="16976"/>
    <cellStyle name="=C:\WINNT35\SYSTEM32\COMMAND.COM 5 3 12" xfId="16977"/>
    <cellStyle name="=C:\WINNT35\SYSTEM32\COMMAND.COM 5 3 12 2" xfId="16978"/>
    <cellStyle name="=C:\WINNT35\SYSTEM32\COMMAND.COM 5 3 12 3" xfId="16979"/>
    <cellStyle name="=C:\WINNT35\SYSTEM32\COMMAND.COM 5 3 12 4" xfId="16980"/>
    <cellStyle name="=C:\WINNT35\SYSTEM32\COMMAND.COM 5 3 12 5" xfId="16981"/>
    <cellStyle name="=C:\WINNT35\SYSTEM32\COMMAND.COM 5 3 13" xfId="16982"/>
    <cellStyle name="=C:\WINNT35\SYSTEM32\COMMAND.COM 5 3 13 2" xfId="16983"/>
    <cellStyle name="=C:\WINNT35\SYSTEM32\COMMAND.COM 5 3 13 3" xfId="16984"/>
    <cellStyle name="=C:\WINNT35\SYSTEM32\COMMAND.COM 5 3 13 4" xfId="16985"/>
    <cellStyle name="=C:\WINNT35\SYSTEM32\COMMAND.COM 5 3 13 5" xfId="16986"/>
    <cellStyle name="=C:\WINNT35\SYSTEM32\COMMAND.COM 5 3 14" xfId="16987"/>
    <cellStyle name="=C:\WINNT35\SYSTEM32\COMMAND.COM 5 3 14 2" xfId="16988"/>
    <cellStyle name="=C:\WINNT35\SYSTEM32\COMMAND.COM 5 3 14 3" xfId="16989"/>
    <cellStyle name="=C:\WINNT35\SYSTEM32\COMMAND.COM 5 3 14 4" xfId="16990"/>
    <cellStyle name="=C:\WINNT35\SYSTEM32\COMMAND.COM 5 3 14 5" xfId="16991"/>
    <cellStyle name="=C:\WINNT35\SYSTEM32\COMMAND.COM 5 3 15" xfId="16992"/>
    <cellStyle name="=C:\WINNT35\SYSTEM32\COMMAND.COM 5 3 15 2" xfId="16993"/>
    <cellStyle name="=C:\WINNT35\SYSTEM32\COMMAND.COM 5 3 15 3" xfId="16994"/>
    <cellStyle name="=C:\WINNT35\SYSTEM32\COMMAND.COM 5 3 15 4" xfId="16995"/>
    <cellStyle name="=C:\WINNT35\SYSTEM32\COMMAND.COM 5 3 15 5" xfId="16996"/>
    <cellStyle name="=C:\WINNT35\SYSTEM32\COMMAND.COM 5 3 16" xfId="16997"/>
    <cellStyle name="=C:\WINNT35\SYSTEM32\COMMAND.COM 5 3 16 2" xfId="16998"/>
    <cellStyle name="=C:\WINNT35\SYSTEM32\COMMAND.COM 5 3 16 3" xfId="16999"/>
    <cellStyle name="=C:\WINNT35\SYSTEM32\COMMAND.COM 5 3 16 4" xfId="17000"/>
    <cellStyle name="=C:\WINNT35\SYSTEM32\COMMAND.COM 5 3 16 5" xfId="17001"/>
    <cellStyle name="=C:\WINNT35\SYSTEM32\COMMAND.COM 5 3 17" xfId="17002"/>
    <cellStyle name="=C:\WINNT35\SYSTEM32\COMMAND.COM 5 3 17 2" xfId="17003"/>
    <cellStyle name="=C:\WINNT35\SYSTEM32\COMMAND.COM 5 3 17 3" xfId="17004"/>
    <cellStyle name="=C:\WINNT35\SYSTEM32\COMMAND.COM 5 3 17 4" xfId="17005"/>
    <cellStyle name="=C:\WINNT35\SYSTEM32\COMMAND.COM 5 3 17 5" xfId="17006"/>
    <cellStyle name="=C:\WINNT35\SYSTEM32\COMMAND.COM 5 3 18" xfId="17007"/>
    <cellStyle name="=C:\WINNT35\SYSTEM32\COMMAND.COM 5 3 18 2" xfId="17008"/>
    <cellStyle name="=C:\WINNT35\SYSTEM32\COMMAND.COM 5 3 18 3" xfId="17009"/>
    <cellStyle name="=C:\WINNT35\SYSTEM32\COMMAND.COM 5 3 18 4" xfId="17010"/>
    <cellStyle name="=C:\WINNT35\SYSTEM32\COMMAND.COM 5 3 18 5" xfId="17011"/>
    <cellStyle name="=C:\WINNT35\SYSTEM32\COMMAND.COM 5 3 19" xfId="17012"/>
    <cellStyle name="=C:\WINNT35\SYSTEM32\COMMAND.COM 5 3 19 2" xfId="17013"/>
    <cellStyle name="=C:\WINNT35\SYSTEM32\COMMAND.COM 5 3 19 3" xfId="17014"/>
    <cellStyle name="=C:\WINNT35\SYSTEM32\COMMAND.COM 5 3 19 4" xfId="17015"/>
    <cellStyle name="=C:\WINNT35\SYSTEM32\COMMAND.COM 5 3 19 5" xfId="17016"/>
    <cellStyle name="=C:\WINNT35\SYSTEM32\COMMAND.COM 5 3 2" xfId="17017"/>
    <cellStyle name="=C:\WINNT35\SYSTEM32\COMMAND.COM 5 3 2 2" xfId="17018"/>
    <cellStyle name="=C:\WINNT35\SYSTEM32\COMMAND.COM 5 3 2 3" xfId="17019"/>
    <cellStyle name="=C:\WINNT35\SYSTEM32\COMMAND.COM 5 3 2 4" xfId="17020"/>
    <cellStyle name="=C:\WINNT35\SYSTEM32\COMMAND.COM 5 3 2 5" xfId="17021"/>
    <cellStyle name="=C:\WINNT35\SYSTEM32\COMMAND.COM 5 3 20" xfId="17022"/>
    <cellStyle name="=C:\WINNT35\SYSTEM32\COMMAND.COM 5 3 20 2" xfId="17023"/>
    <cellStyle name="=C:\WINNT35\SYSTEM32\COMMAND.COM 5 3 20 3" xfId="17024"/>
    <cellStyle name="=C:\WINNT35\SYSTEM32\COMMAND.COM 5 3 20 4" xfId="17025"/>
    <cellStyle name="=C:\WINNT35\SYSTEM32\COMMAND.COM 5 3 20 5" xfId="17026"/>
    <cellStyle name="=C:\WINNT35\SYSTEM32\COMMAND.COM 5 3 21" xfId="17027"/>
    <cellStyle name="=C:\WINNT35\SYSTEM32\COMMAND.COM 5 3 21 2" xfId="17028"/>
    <cellStyle name="=C:\WINNT35\SYSTEM32\COMMAND.COM 5 3 21 3" xfId="17029"/>
    <cellStyle name="=C:\WINNT35\SYSTEM32\COMMAND.COM 5 3 21 4" xfId="17030"/>
    <cellStyle name="=C:\WINNT35\SYSTEM32\COMMAND.COM 5 3 21 5" xfId="17031"/>
    <cellStyle name="=C:\WINNT35\SYSTEM32\COMMAND.COM 5 3 22" xfId="17032"/>
    <cellStyle name="=C:\WINNT35\SYSTEM32\COMMAND.COM 5 3 22 2" xfId="17033"/>
    <cellStyle name="=C:\WINNT35\SYSTEM32\COMMAND.COM 5 3 22 3" xfId="17034"/>
    <cellStyle name="=C:\WINNT35\SYSTEM32\COMMAND.COM 5 3 22 4" xfId="17035"/>
    <cellStyle name="=C:\WINNT35\SYSTEM32\COMMAND.COM 5 3 22 5" xfId="17036"/>
    <cellStyle name="=C:\WINNT35\SYSTEM32\COMMAND.COM 5 3 23" xfId="17037"/>
    <cellStyle name="=C:\WINNT35\SYSTEM32\COMMAND.COM 5 3 23 2" xfId="17038"/>
    <cellStyle name="=C:\WINNT35\SYSTEM32\COMMAND.COM 5 3 23 3" xfId="17039"/>
    <cellStyle name="=C:\WINNT35\SYSTEM32\COMMAND.COM 5 3 23 4" xfId="17040"/>
    <cellStyle name="=C:\WINNT35\SYSTEM32\COMMAND.COM 5 3 23 5" xfId="17041"/>
    <cellStyle name="=C:\WINNT35\SYSTEM32\COMMAND.COM 5 3 24" xfId="17042"/>
    <cellStyle name="=C:\WINNT35\SYSTEM32\COMMAND.COM 5 3 24 2" xfId="17043"/>
    <cellStyle name="=C:\WINNT35\SYSTEM32\COMMAND.COM 5 3 24 3" xfId="17044"/>
    <cellStyle name="=C:\WINNT35\SYSTEM32\COMMAND.COM 5 3 24 4" xfId="17045"/>
    <cellStyle name="=C:\WINNT35\SYSTEM32\COMMAND.COM 5 3 24 5" xfId="17046"/>
    <cellStyle name="=C:\WINNT35\SYSTEM32\COMMAND.COM 5 3 25" xfId="17047"/>
    <cellStyle name="=C:\WINNT35\SYSTEM32\COMMAND.COM 5 3 25 2" xfId="17048"/>
    <cellStyle name="=C:\WINNT35\SYSTEM32\COMMAND.COM 5 3 25 3" xfId="17049"/>
    <cellStyle name="=C:\WINNT35\SYSTEM32\COMMAND.COM 5 3 25 4" xfId="17050"/>
    <cellStyle name="=C:\WINNT35\SYSTEM32\COMMAND.COM 5 3 25 5" xfId="17051"/>
    <cellStyle name="=C:\WINNT35\SYSTEM32\COMMAND.COM 5 3 26" xfId="17052"/>
    <cellStyle name="=C:\WINNT35\SYSTEM32\COMMAND.COM 5 3 26 2" xfId="17053"/>
    <cellStyle name="=C:\WINNT35\SYSTEM32\COMMAND.COM 5 3 26 3" xfId="17054"/>
    <cellStyle name="=C:\WINNT35\SYSTEM32\COMMAND.COM 5 3 26 4" xfId="17055"/>
    <cellStyle name="=C:\WINNT35\SYSTEM32\COMMAND.COM 5 3 26 5" xfId="17056"/>
    <cellStyle name="=C:\WINNT35\SYSTEM32\COMMAND.COM 5 3 27" xfId="17057"/>
    <cellStyle name="=C:\WINNT35\SYSTEM32\COMMAND.COM 5 3 27 2" xfId="17058"/>
    <cellStyle name="=C:\WINNT35\SYSTEM32\COMMAND.COM 5 3 27 3" xfId="17059"/>
    <cellStyle name="=C:\WINNT35\SYSTEM32\COMMAND.COM 5 3 27 4" xfId="17060"/>
    <cellStyle name="=C:\WINNT35\SYSTEM32\COMMAND.COM 5 3 27 5" xfId="17061"/>
    <cellStyle name="=C:\WINNT35\SYSTEM32\COMMAND.COM 5 3 28" xfId="17062"/>
    <cellStyle name="=C:\WINNT35\SYSTEM32\COMMAND.COM 5 3 28 2" xfId="17063"/>
    <cellStyle name="=C:\WINNT35\SYSTEM32\COMMAND.COM 5 3 28 3" xfId="17064"/>
    <cellStyle name="=C:\WINNT35\SYSTEM32\COMMAND.COM 5 3 28 4" xfId="17065"/>
    <cellStyle name="=C:\WINNT35\SYSTEM32\COMMAND.COM 5 3 28 5" xfId="17066"/>
    <cellStyle name="=C:\WINNT35\SYSTEM32\COMMAND.COM 5 3 29" xfId="17067"/>
    <cellStyle name="=C:\WINNT35\SYSTEM32\COMMAND.COM 5 3 29 2" xfId="17068"/>
    <cellStyle name="=C:\WINNT35\SYSTEM32\COMMAND.COM 5 3 29 3" xfId="17069"/>
    <cellStyle name="=C:\WINNT35\SYSTEM32\COMMAND.COM 5 3 29 4" xfId="17070"/>
    <cellStyle name="=C:\WINNT35\SYSTEM32\COMMAND.COM 5 3 29 5" xfId="17071"/>
    <cellStyle name="=C:\WINNT35\SYSTEM32\COMMAND.COM 5 3 3" xfId="17072"/>
    <cellStyle name="=C:\WINNT35\SYSTEM32\COMMAND.COM 5 3 3 2" xfId="17073"/>
    <cellStyle name="=C:\WINNT35\SYSTEM32\COMMAND.COM 5 3 3 3" xfId="17074"/>
    <cellStyle name="=C:\WINNT35\SYSTEM32\COMMAND.COM 5 3 3 4" xfId="17075"/>
    <cellStyle name="=C:\WINNT35\SYSTEM32\COMMAND.COM 5 3 3 5" xfId="17076"/>
    <cellStyle name="=C:\WINNT35\SYSTEM32\COMMAND.COM 5 3 30" xfId="17077"/>
    <cellStyle name="=C:\WINNT35\SYSTEM32\COMMAND.COM 5 3 30 2" xfId="17078"/>
    <cellStyle name="=C:\WINNT35\SYSTEM32\COMMAND.COM 5 3 30 3" xfId="17079"/>
    <cellStyle name="=C:\WINNT35\SYSTEM32\COMMAND.COM 5 3 30 4" xfId="17080"/>
    <cellStyle name="=C:\WINNT35\SYSTEM32\COMMAND.COM 5 3 30 5" xfId="17081"/>
    <cellStyle name="=C:\WINNT35\SYSTEM32\COMMAND.COM 5 3 31" xfId="17082"/>
    <cellStyle name="=C:\WINNT35\SYSTEM32\COMMAND.COM 5 3 31 2" xfId="17083"/>
    <cellStyle name="=C:\WINNT35\SYSTEM32\COMMAND.COM 5 3 31 3" xfId="17084"/>
    <cellStyle name="=C:\WINNT35\SYSTEM32\COMMAND.COM 5 3 31 4" xfId="17085"/>
    <cellStyle name="=C:\WINNT35\SYSTEM32\COMMAND.COM 5 3 31 5" xfId="17086"/>
    <cellStyle name="=C:\WINNT35\SYSTEM32\COMMAND.COM 5 3 32" xfId="17087"/>
    <cellStyle name="=C:\WINNT35\SYSTEM32\COMMAND.COM 5 3 32 2" xfId="17088"/>
    <cellStyle name="=C:\WINNT35\SYSTEM32\COMMAND.COM 5 3 32 3" xfId="17089"/>
    <cellStyle name="=C:\WINNT35\SYSTEM32\COMMAND.COM 5 3 32 4" xfId="17090"/>
    <cellStyle name="=C:\WINNT35\SYSTEM32\COMMAND.COM 5 3 32 5" xfId="17091"/>
    <cellStyle name="=C:\WINNT35\SYSTEM32\COMMAND.COM 5 3 33" xfId="17092"/>
    <cellStyle name="=C:\WINNT35\SYSTEM32\COMMAND.COM 5 3 33 2" xfId="17093"/>
    <cellStyle name="=C:\WINNT35\SYSTEM32\COMMAND.COM 5 3 33 3" xfId="17094"/>
    <cellStyle name="=C:\WINNT35\SYSTEM32\COMMAND.COM 5 3 33 4" xfId="17095"/>
    <cellStyle name="=C:\WINNT35\SYSTEM32\COMMAND.COM 5 3 33 5" xfId="17096"/>
    <cellStyle name="=C:\WINNT35\SYSTEM32\COMMAND.COM 5 3 34" xfId="17097"/>
    <cellStyle name="=C:\WINNT35\SYSTEM32\COMMAND.COM 5 3 34 2" xfId="17098"/>
    <cellStyle name="=C:\WINNT35\SYSTEM32\COMMAND.COM 5 3 34 3" xfId="17099"/>
    <cellStyle name="=C:\WINNT35\SYSTEM32\COMMAND.COM 5 3 34 4" xfId="17100"/>
    <cellStyle name="=C:\WINNT35\SYSTEM32\COMMAND.COM 5 3 34 5" xfId="17101"/>
    <cellStyle name="=C:\WINNT35\SYSTEM32\COMMAND.COM 5 3 35" xfId="17102"/>
    <cellStyle name="=C:\WINNT35\SYSTEM32\COMMAND.COM 5 3 35 2" xfId="17103"/>
    <cellStyle name="=C:\WINNT35\SYSTEM32\COMMAND.COM 5 3 35 3" xfId="17104"/>
    <cellStyle name="=C:\WINNT35\SYSTEM32\COMMAND.COM 5 3 35 4" xfId="17105"/>
    <cellStyle name="=C:\WINNT35\SYSTEM32\COMMAND.COM 5 3 35 5" xfId="17106"/>
    <cellStyle name="=C:\WINNT35\SYSTEM32\COMMAND.COM 5 3 36" xfId="17107"/>
    <cellStyle name="=C:\WINNT35\SYSTEM32\COMMAND.COM 5 3 36 2" xfId="17108"/>
    <cellStyle name="=C:\WINNT35\SYSTEM32\COMMAND.COM 5 3 36 3" xfId="17109"/>
    <cellStyle name="=C:\WINNT35\SYSTEM32\COMMAND.COM 5 3 36 4" xfId="17110"/>
    <cellStyle name="=C:\WINNT35\SYSTEM32\COMMAND.COM 5 3 36 5" xfId="17111"/>
    <cellStyle name="=C:\WINNT35\SYSTEM32\COMMAND.COM 5 3 37" xfId="17112"/>
    <cellStyle name="=C:\WINNT35\SYSTEM32\COMMAND.COM 5 3 37 2" xfId="17113"/>
    <cellStyle name="=C:\WINNT35\SYSTEM32\COMMAND.COM 5 3 37 3" xfId="17114"/>
    <cellStyle name="=C:\WINNT35\SYSTEM32\COMMAND.COM 5 3 37 4" xfId="17115"/>
    <cellStyle name="=C:\WINNT35\SYSTEM32\COMMAND.COM 5 3 37 5" xfId="17116"/>
    <cellStyle name="=C:\WINNT35\SYSTEM32\COMMAND.COM 5 3 38" xfId="17117"/>
    <cellStyle name="=C:\WINNT35\SYSTEM32\COMMAND.COM 5 3 38 2" xfId="17118"/>
    <cellStyle name="=C:\WINNT35\SYSTEM32\COMMAND.COM 5 3 38 3" xfId="17119"/>
    <cellStyle name="=C:\WINNT35\SYSTEM32\COMMAND.COM 5 3 38 4" xfId="17120"/>
    <cellStyle name="=C:\WINNT35\SYSTEM32\COMMAND.COM 5 3 38 5" xfId="17121"/>
    <cellStyle name="=C:\WINNT35\SYSTEM32\COMMAND.COM 5 3 39" xfId="17122"/>
    <cellStyle name="=C:\WINNT35\SYSTEM32\COMMAND.COM 5 3 39 2" xfId="17123"/>
    <cellStyle name="=C:\WINNT35\SYSTEM32\COMMAND.COM 5 3 39 3" xfId="17124"/>
    <cellStyle name="=C:\WINNT35\SYSTEM32\COMMAND.COM 5 3 39 4" xfId="17125"/>
    <cellStyle name="=C:\WINNT35\SYSTEM32\COMMAND.COM 5 3 39 5" xfId="17126"/>
    <cellStyle name="=C:\WINNT35\SYSTEM32\COMMAND.COM 5 3 4" xfId="17127"/>
    <cellStyle name="=C:\WINNT35\SYSTEM32\COMMAND.COM 5 3 4 2" xfId="17128"/>
    <cellStyle name="=C:\WINNT35\SYSTEM32\COMMAND.COM 5 3 4 3" xfId="17129"/>
    <cellStyle name="=C:\WINNT35\SYSTEM32\COMMAND.COM 5 3 4 4" xfId="17130"/>
    <cellStyle name="=C:\WINNT35\SYSTEM32\COMMAND.COM 5 3 4 5" xfId="17131"/>
    <cellStyle name="=C:\WINNT35\SYSTEM32\COMMAND.COM 5 3 40" xfId="17132"/>
    <cellStyle name="=C:\WINNT35\SYSTEM32\COMMAND.COM 5 3 40 2" xfId="17133"/>
    <cellStyle name="=C:\WINNT35\SYSTEM32\COMMAND.COM 5 3 40 3" xfId="17134"/>
    <cellStyle name="=C:\WINNT35\SYSTEM32\COMMAND.COM 5 3 40 4" xfId="17135"/>
    <cellStyle name="=C:\WINNT35\SYSTEM32\COMMAND.COM 5 3 40 5" xfId="17136"/>
    <cellStyle name="=C:\WINNT35\SYSTEM32\COMMAND.COM 5 3 41" xfId="17137"/>
    <cellStyle name="=C:\WINNT35\SYSTEM32\COMMAND.COM 5 3 41 2" xfId="17138"/>
    <cellStyle name="=C:\WINNT35\SYSTEM32\COMMAND.COM 5 3 41 3" xfId="17139"/>
    <cellStyle name="=C:\WINNT35\SYSTEM32\COMMAND.COM 5 3 41 4" xfId="17140"/>
    <cellStyle name="=C:\WINNT35\SYSTEM32\COMMAND.COM 5 3 41 5" xfId="17141"/>
    <cellStyle name="=C:\WINNT35\SYSTEM32\COMMAND.COM 5 3 42" xfId="17142"/>
    <cellStyle name="=C:\WINNT35\SYSTEM32\COMMAND.COM 5 3 42 2" xfId="17143"/>
    <cellStyle name="=C:\WINNT35\SYSTEM32\COMMAND.COM 5 3 42 3" xfId="17144"/>
    <cellStyle name="=C:\WINNT35\SYSTEM32\COMMAND.COM 5 3 42 4" xfId="17145"/>
    <cellStyle name="=C:\WINNT35\SYSTEM32\COMMAND.COM 5 3 42 5" xfId="17146"/>
    <cellStyle name="=C:\WINNT35\SYSTEM32\COMMAND.COM 5 3 43" xfId="17147"/>
    <cellStyle name="=C:\WINNT35\SYSTEM32\COMMAND.COM 5 3 43 2" xfId="17148"/>
    <cellStyle name="=C:\WINNT35\SYSTEM32\COMMAND.COM 5 3 43 3" xfId="17149"/>
    <cellStyle name="=C:\WINNT35\SYSTEM32\COMMAND.COM 5 3 43 4" xfId="17150"/>
    <cellStyle name="=C:\WINNT35\SYSTEM32\COMMAND.COM 5 3 43 5" xfId="17151"/>
    <cellStyle name="=C:\WINNT35\SYSTEM32\COMMAND.COM 5 3 44" xfId="17152"/>
    <cellStyle name="=C:\WINNT35\SYSTEM32\COMMAND.COM 5 3 44 2" xfId="17153"/>
    <cellStyle name="=C:\WINNT35\SYSTEM32\COMMAND.COM 5 3 44 3" xfId="17154"/>
    <cellStyle name="=C:\WINNT35\SYSTEM32\COMMAND.COM 5 3 44 4" xfId="17155"/>
    <cellStyle name="=C:\WINNT35\SYSTEM32\COMMAND.COM 5 3 44 5" xfId="17156"/>
    <cellStyle name="=C:\WINNT35\SYSTEM32\COMMAND.COM 5 3 45" xfId="17157"/>
    <cellStyle name="=C:\WINNT35\SYSTEM32\COMMAND.COM 5 3 45 2" xfId="17158"/>
    <cellStyle name="=C:\WINNT35\SYSTEM32\COMMAND.COM 5 3 45 3" xfId="17159"/>
    <cellStyle name="=C:\WINNT35\SYSTEM32\COMMAND.COM 5 3 45 4" xfId="17160"/>
    <cellStyle name="=C:\WINNT35\SYSTEM32\COMMAND.COM 5 3 45 5" xfId="17161"/>
    <cellStyle name="=C:\WINNT35\SYSTEM32\COMMAND.COM 5 3 46" xfId="17162"/>
    <cellStyle name="=C:\WINNT35\SYSTEM32\COMMAND.COM 5 3 46 2" xfId="17163"/>
    <cellStyle name="=C:\WINNT35\SYSTEM32\COMMAND.COM 5 3 46 3" xfId="17164"/>
    <cellStyle name="=C:\WINNT35\SYSTEM32\COMMAND.COM 5 3 46 4" xfId="17165"/>
    <cellStyle name="=C:\WINNT35\SYSTEM32\COMMAND.COM 5 3 46 5" xfId="17166"/>
    <cellStyle name="=C:\WINNT35\SYSTEM32\COMMAND.COM 5 3 47" xfId="17167"/>
    <cellStyle name="=C:\WINNT35\SYSTEM32\COMMAND.COM 5 3 47 2" xfId="17168"/>
    <cellStyle name="=C:\WINNT35\SYSTEM32\COMMAND.COM 5 3 47 3" xfId="17169"/>
    <cellStyle name="=C:\WINNT35\SYSTEM32\COMMAND.COM 5 3 47 4" xfId="17170"/>
    <cellStyle name="=C:\WINNT35\SYSTEM32\COMMAND.COM 5 3 47 5" xfId="17171"/>
    <cellStyle name="=C:\WINNT35\SYSTEM32\COMMAND.COM 5 3 48" xfId="17172"/>
    <cellStyle name="=C:\WINNT35\SYSTEM32\COMMAND.COM 5 3 48 2" xfId="17173"/>
    <cellStyle name="=C:\WINNT35\SYSTEM32\COMMAND.COM 5 3 48 3" xfId="17174"/>
    <cellStyle name="=C:\WINNT35\SYSTEM32\COMMAND.COM 5 3 48 4" xfId="17175"/>
    <cellStyle name="=C:\WINNT35\SYSTEM32\COMMAND.COM 5 3 48 5" xfId="17176"/>
    <cellStyle name="=C:\WINNT35\SYSTEM32\COMMAND.COM 5 3 49" xfId="17177"/>
    <cellStyle name="=C:\WINNT35\SYSTEM32\COMMAND.COM 5 3 49 2" xfId="17178"/>
    <cellStyle name="=C:\WINNT35\SYSTEM32\COMMAND.COM 5 3 49 3" xfId="17179"/>
    <cellStyle name="=C:\WINNT35\SYSTEM32\COMMAND.COM 5 3 49 4" xfId="17180"/>
    <cellStyle name="=C:\WINNT35\SYSTEM32\COMMAND.COM 5 3 49 5" xfId="17181"/>
    <cellStyle name="=C:\WINNT35\SYSTEM32\COMMAND.COM 5 3 5" xfId="17182"/>
    <cellStyle name="=C:\WINNT35\SYSTEM32\COMMAND.COM 5 3 5 2" xfId="17183"/>
    <cellStyle name="=C:\WINNT35\SYSTEM32\COMMAND.COM 5 3 5 3" xfId="17184"/>
    <cellStyle name="=C:\WINNT35\SYSTEM32\COMMAND.COM 5 3 5 4" xfId="17185"/>
    <cellStyle name="=C:\WINNT35\SYSTEM32\COMMAND.COM 5 3 5 5" xfId="17186"/>
    <cellStyle name="=C:\WINNT35\SYSTEM32\COMMAND.COM 5 3 50" xfId="17187"/>
    <cellStyle name="=C:\WINNT35\SYSTEM32\COMMAND.COM 5 3 50 2" xfId="17188"/>
    <cellStyle name="=C:\WINNT35\SYSTEM32\COMMAND.COM 5 3 50 3" xfId="17189"/>
    <cellStyle name="=C:\WINNT35\SYSTEM32\COMMAND.COM 5 3 50 4" xfId="17190"/>
    <cellStyle name="=C:\WINNT35\SYSTEM32\COMMAND.COM 5 3 50 5" xfId="17191"/>
    <cellStyle name="=C:\WINNT35\SYSTEM32\COMMAND.COM 5 3 51" xfId="17192"/>
    <cellStyle name="=C:\WINNT35\SYSTEM32\COMMAND.COM 5 3 51 2" xfId="17193"/>
    <cellStyle name="=C:\WINNT35\SYSTEM32\COMMAND.COM 5 3 51 3" xfId="17194"/>
    <cellStyle name="=C:\WINNT35\SYSTEM32\COMMAND.COM 5 3 51 4" xfId="17195"/>
    <cellStyle name="=C:\WINNT35\SYSTEM32\COMMAND.COM 5 3 51 5" xfId="17196"/>
    <cellStyle name="=C:\WINNT35\SYSTEM32\COMMAND.COM 5 3 52" xfId="17197"/>
    <cellStyle name="=C:\WINNT35\SYSTEM32\COMMAND.COM 5 3 52 2" xfId="17198"/>
    <cellStyle name="=C:\WINNT35\SYSTEM32\COMMAND.COM 5 3 52 3" xfId="17199"/>
    <cellStyle name="=C:\WINNT35\SYSTEM32\COMMAND.COM 5 3 52 4" xfId="17200"/>
    <cellStyle name="=C:\WINNT35\SYSTEM32\COMMAND.COM 5 3 52 5" xfId="17201"/>
    <cellStyle name="=C:\WINNT35\SYSTEM32\COMMAND.COM 5 3 53" xfId="17202"/>
    <cellStyle name="=C:\WINNT35\SYSTEM32\COMMAND.COM 5 3 53 2" xfId="17203"/>
    <cellStyle name="=C:\WINNT35\SYSTEM32\COMMAND.COM 5 3 53 3" xfId="17204"/>
    <cellStyle name="=C:\WINNT35\SYSTEM32\COMMAND.COM 5 3 53 4" xfId="17205"/>
    <cellStyle name="=C:\WINNT35\SYSTEM32\COMMAND.COM 5 3 53 5" xfId="17206"/>
    <cellStyle name="=C:\WINNT35\SYSTEM32\COMMAND.COM 5 3 54" xfId="17207"/>
    <cellStyle name="=C:\WINNT35\SYSTEM32\COMMAND.COM 5 3 55" xfId="17208"/>
    <cellStyle name="=C:\WINNT35\SYSTEM32\COMMAND.COM 5 3 56" xfId="17209"/>
    <cellStyle name="=C:\WINNT35\SYSTEM32\COMMAND.COM 5 3 57" xfId="17210"/>
    <cellStyle name="=C:\WINNT35\SYSTEM32\COMMAND.COM 5 3 58" xfId="17211"/>
    <cellStyle name="=C:\WINNT35\SYSTEM32\COMMAND.COM 5 3 6" xfId="17212"/>
    <cellStyle name="=C:\WINNT35\SYSTEM32\COMMAND.COM 5 3 6 2" xfId="17213"/>
    <cellStyle name="=C:\WINNT35\SYSTEM32\COMMAND.COM 5 3 6 3" xfId="17214"/>
    <cellStyle name="=C:\WINNT35\SYSTEM32\COMMAND.COM 5 3 6 4" xfId="17215"/>
    <cellStyle name="=C:\WINNT35\SYSTEM32\COMMAND.COM 5 3 6 5" xfId="17216"/>
    <cellStyle name="=C:\WINNT35\SYSTEM32\COMMAND.COM 5 3 7" xfId="17217"/>
    <cellStyle name="=C:\WINNT35\SYSTEM32\COMMAND.COM 5 3 7 2" xfId="17218"/>
    <cellStyle name="=C:\WINNT35\SYSTEM32\COMMAND.COM 5 3 7 3" xfId="17219"/>
    <cellStyle name="=C:\WINNT35\SYSTEM32\COMMAND.COM 5 3 7 4" xfId="17220"/>
    <cellStyle name="=C:\WINNT35\SYSTEM32\COMMAND.COM 5 3 7 5" xfId="17221"/>
    <cellStyle name="=C:\WINNT35\SYSTEM32\COMMAND.COM 5 3 8" xfId="17222"/>
    <cellStyle name="=C:\WINNT35\SYSTEM32\COMMAND.COM 5 3 8 2" xfId="17223"/>
    <cellStyle name="=C:\WINNT35\SYSTEM32\COMMAND.COM 5 3 8 3" xfId="17224"/>
    <cellStyle name="=C:\WINNT35\SYSTEM32\COMMAND.COM 5 3 8 4" xfId="17225"/>
    <cellStyle name="=C:\WINNT35\SYSTEM32\COMMAND.COM 5 3 8 5" xfId="17226"/>
    <cellStyle name="=C:\WINNT35\SYSTEM32\COMMAND.COM 5 3 9" xfId="17227"/>
    <cellStyle name="=C:\WINNT35\SYSTEM32\COMMAND.COM 5 3 9 2" xfId="17228"/>
    <cellStyle name="=C:\WINNT35\SYSTEM32\COMMAND.COM 5 3 9 3" xfId="17229"/>
    <cellStyle name="=C:\WINNT35\SYSTEM32\COMMAND.COM 5 3 9 4" xfId="17230"/>
    <cellStyle name="=C:\WINNT35\SYSTEM32\COMMAND.COM 5 3 9 5" xfId="17231"/>
    <cellStyle name="=C:\WINNT35\SYSTEM32\COMMAND.COM 5 30" xfId="17232"/>
    <cellStyle name="=C:\WINNT35\SYSTEM32\COMMAND.COM 5 30 2" xfId="17233"/>
    <cellStyle name="=C:\WINNT35\SYSTEM32\COMMAND.COM 5 30 3" xfId="17234"/>
    <cellStyle name="=C:\WINNT35\SYSTEM32\COMMAND.COM 5 30 4" xfId="17235"/>
    <cellStyle name="=C:\WINNT35\SYSTEM32\COMMAND.COM 5 30 5" xfId="17236"/>
    <cellStyle name="=C:\WINNT35\SYSTEM32\COMMAND.COM 5 31" xfId="17237"/>
    <cellStyle name="=C:\WINNT35\SYSTEM32\COMMAND.COM 5 31 2" xfId="17238"/>
    <cellStyle name="=C:\WINNT35\SYSTEM32\COMMAND.COM 5 31 3" xfId="17239"/>
    <cellStyle name="=C:\WINNT35\SYSTEM32\COMMAND.COM 5 31 4" xfId="17240"/>
    <cellStyle name="=C:\WINNT35\SYSTEM32\COMMAND.COM 5 31 5" xfId="17241"/>
    <cellStyle name="=C:\WINNT35\SYSTEM32\COMMAND.COM 5 32" xfId="17242"/>
    <cellStyle name="=C:\WINNT35\SYSTEM32\COMMAND.COM 5 32 2" xfId="17243"/>
    <cellStyle name="=C:\WINNT35\SYSTEM32\COMMAND.COM 5 32 3" xfId="17244"/>
    <cellStyle name="=C:\WINNT35\SYSTEM32\COMMAND.COM 5 32 4" xfId="17245"/>
    <cellStyle name="=C:\WINNT35\SYSTEM32\COMMAND.COM 5 32 5" xfId="17246"/>
    <cellStyle name="=C:\WINNT35\SYSTEM32\COMMAND.COM 5 33" xfId="17247"/>
    <cellStyle name="=C:\WINNT35\SYSTEM32\COMMAND.COM 5 33 2" xfId="17248"/>
    <cellStyle name="=C:\WINNT35\SYSTEM32\COMMAND.COM 5 33 3" xfId="17249"/>
    <cellStyle name="=C:\WINNT35\SYSTEM32\COMMAND.COM 5 33 4" xfId="17250"/>
    <cellStyle name="=C:\WINNT35\SYSTEM32\COMMAND.COM 5 33 5" xfId="17251"/>
    <cellStyle name="=C:\WINNT35\SYSTEM32\COMMAND.COM 5 34" xfId="17252"/>
    <cellStyle name="=C:\WINNT35\SYSTEM32\COMMAND.COM 5 34 2" xfId="17253"/>
    <cellStyle name="=C:\WINNT35\SYSTEM32\COMMAND.COM 5 34 3" xfId="17254"/>
    <cellStyle name="=C:\WINNT35\SYSTEM32\COMMAND.COM 5 34 4" xfId="17255"/>
    <cellStyle name="=C:\WINNT35\SYSTEM32\COMMAND.COM 5 34 5" xfId="17256"/>
    <cellStyle name="=C:\WINNT35\SYSTEM32\COMMAND.COM 5 35" xfId="17257"/>
    <cellStyle name="=C:\WINNT35\SYSTEM32\COMMAND.COM 5 35 2" xfId="17258"/>
    <cellStyle name="=C:\WINNT35\SYSTEM32\COMMAND.COM 5 35 3" xfId="17259"/>
    <cellStyle name="=C:\WINNT35\SYSTEM32\COMMAND.COM 5 35 4" xfId="17260"/>
    <cellStyle name="=C:\WINNT35\SYSTEM32\COMMAND.COM 5 35 5" xfId="17261"/>
    <cellStyle name="=C:\WINNT35\SYSTEM32\COMMAND.COM 5 36" xfId="17262"/>
    <cellStyle name="=C:\WINNT35\SYSTEM32\COMMAND.COM 5 36 2" xfId="17263"/>
    <cellStyle name="=C:\WINNT35\SYSTEM32\COMMAND.COM 5 36 3" xfId="17264"/>
    <cellStyle name="=C:\WINNT35\SYSTEM32\COMMAND.COM 5 36 4" xfId="17265"/>
    <cellStyle name="=C:\WINNT35\SYSTEM32\COMMAND.COM 5 36 5" xfId="17266"/>
    <cellStyle name="=C:\WINNT35\SYSTEM32\COMMAND.COM 5 37" xfId="17267"/>
    <cellStyle name="=C:\WINNT35\SYSTEM32\COMMAND.COM 5 37 2" xfId="17268"/>
    <cellStyle name="=C:\WINNT35\SYSTEM32\COMMAND.COM 5 37 3" xfId="17269"/>
    <cellStyle name="=C:\WINNT35\SYSTEM32\COMMAND.COM 5 37 4" xfId="17270"/>
    <cellStyle name="=C:\WINNT35\SYSTEM32\COMMAND.COM 5 37 5" xfId="17271"/>
    <cellStyle name="=C:\WINNT35\SYSTEM32\COMMAND.COM 5 38" xfId="17272"/>
    <cellStyle name="=C:\WINNT35\SYSTEM32\COMMAND.COM 5 38 2" xfId="17273"/>
    <cellStyle name="=C:\WINNT35\SYSTEM32\COMMAND.COM 5 38 3" xfId="17274"/>
    <cellStyle name="=C:\WINNT35\SYSTEM32\COMMAND.COM 5 38 4" xfId="17275"/>
    <cellStyle name="=C:\WINNT35\SYSTEM32\COMMAND.COM 5 38 5" xfId="17276"/>
    <cellStyle name="=C:\WINNT35\SYSTEM32\COMMAND.COM 5 39" xfId="17277"/>
    <cellStyle name="=C:\WINNT35\SYSTEM32\COMMAND.COM 5 39 2" xfId="17278"/>
    <cellStyle name="=C:\WINNT35\SYSTEM32\COMMAND.COM 5 39 3" xfId="17279"/>
    <cellStyle name="=C:\WINNT35\SYSTEM32\COMMAND.COM 5 39 4" xfId="17280"/>
    <cellStyle name="=C:\WINNT35\SYSTEM32\COMMAND.COM 5 39 5" xfId="17281"/>
    <cellStyle name="=C:\WINNT35\SYSTEM32\COMMAND.COM 5 4" xfId="17282"/>
    <cellStyle name="=C:\WINNT35\SYSTEM32\COMMAND.COM 5 4 10" xfId="17283"/>
    <cellStyle name="=C:\WINNT35\SYSTEM32\COMMAND.COM 5 4 10 2" xfId="17284"/>
    <cellStyle name="=C:\WINNT35\SYSTEM32\COMMAND.COM 5 4 10 3" xfId="17285"/>
    <cellStyle name="=C:\WINNT35\SYSTEM32\COMMAND.COM 5 4 10 4" xfId="17286"/>
    <cellStyle name="=C:\WINNT35\SYSTEM32\COMMAND.COM 5 4 10 5" xfId="17287"/>
    <cellStyle name="=C:\WINNT35\SYSTEM32\COMMAND.COM 5 4 11" xfId="17288"/>
    <cellStyle name="=C:\WINNT35\SYSTEM32\COMMAND.COM 5 4 11 2" xfId="17289"/>
    <cellStyle name="=C:\WINNT35\SYSTEM32\COMMAND.COM 5 4 11 3" xfId="17290"/>
    <cellStyle name="=C:\WINNT35\SYSTEM32\COMMAND.COM 5 4 11 4" xfId="17291"/>
    <cellStyle name="=C:\WINNT35\SYSTEM32\COMMAND.COM 5 4 11 5" xfId="17292"/>
    <cellStyle name="=C:\WINNT35\SYSTEM32\COMMAND.COM 5 4 12" xfId="17293"/>
    <cellStyle name="=C:\WINNT35\SYSTEM32\COMMAND.COM 5 4 12 2" xfId="17294"/>
    <cellStyle name="=C:\WINNT35\SYSTEM32\COMMAND.COM 5 4 12 3" xfId="17295"/>
    <cellStyle name="=C:\WINNT35\SYSTEM32\COMMAND.COM 5 4 12 4" xfId="17296"/>
    <cellStyle name="=C:\WINNT35\SYSTEM32\COMMAND.COM 5 4 12 5" xfId="17297"/>
    <cellStyle name="=C:\WINNT35\SYSTEM32\COMMAND.COM 5 4 13" xfId="17298"/>
    <cellStyle name="=C:\WINNT35\SYSTEM32\COMMAND.COM 5 4 13 2" xfId="17299"/>
    <cellStyle name="=C:\WINNT35\SYSTEM32\COMMAND.COM 5 4 13 3" xfId="17300"/>
    <cellStyle name="=C:\WINNT35\SYSTEM32\COMMAND.COM 5 4 13 4" xfId="17301"/>
    <cellStyle name="=C:\WINNT35\SYSTEM32\COMMAND.COM 5 4 13 5" xfId="17302"/>
    <cellStyle name="=C:\WINNT35\SYSTEM32\COMMAND.COM 5 4 14" xfId="17303"/>
    <cellStyle name="=C:\WINNT35\SYSTEM32\COMMAND.COM 5 4 14 2" xfId="17304"/>
    <cellStyle name="=C:\WINNT35\SYSTEM32\COMMAND.COM 5 4 14 3" xfId="17305"/>
    <cellStyle name="=C:\WINNT35\SYSTEM32\COMMAND.COM 5 4 14 4" xfId="17306"/>
    <cellStyle name="=C:\WINNT35\SYSTEM32\COMMAND.COM 5 4 14 5" xfId="17307"/>
    <cellStyle name="=C:\WINNT35\SYSTEM32\COMMAND.COM 5 4 15" xfId="17308"/>
    <cellStyle name="=C:\WINNT35\SYSTEM32\COMMAND.COM 5 4 15 2" xfId="17309"/>
    <cellStyle name="=C:\WINNT35\SYSTEM32\COMMAND.COM 5 4 15 3" xfId="17310"/>
    <cellStyle name="=C:\WINNT35\SYSTEM32\COMMAND.COM 5 4 15 4" xfId="17311"/>
    <cellStyle name="=C:\WINNT35\SYSTEM32\COMMAND.COM 5 4 15 5" xfId="17312"/>
    <cellStyle name="=C:\WINNT35\SYSTEM32\COMMAND.COM 5 4 16" xfId="17313"/>
    <cellStyle name="=C:\WINNT35\SYSTEM32\COMMAND.COM 5 4 16 2" xfId="17314"/>
    <cellStyle name="=C:\WINNT35\SYSTEM32\COMMAND.COM 5 4 16 3" xfId="17315"/>
    <cellStyle name="=C:\WINNT35\SYSTEM32\COMMAND.COM 5 4 16 4" xfId="17316"/>
    <cellStyle name="=C:\WINNT35\SYSTEM32\COMMAND.COM 5 4 16 5" xfId="17317"/>
    <cellStyle name="=C:\WINNT35\SYSTEM32\COMMAND.COM 5 4 17" xfId="17318"/>
    <cellStyle name="=C:\WINNT35\SYSTEM32\COMMAND.COM 5 4 17 2" xfId="17319"/>
    <cellStyle name="=C:\WINNT35\SYSTEM32\COMMAND.COM 5 4 17 3" xfId="17320"/>
    <cellStyle name="=C:\WINNT35\SYSTEM32\COMMAND.COM 5 4 17 4" xfId="17321"/>
    <cellStyle name="=C:\WINNT35\SYSTEM32\COMMAND.COM 5 4 17 5" xfId="17322"/>
    <cellStyle name="=C:\WINNT35\SYSTEM32\COMMAND.COM 5 4 18" xfId="17323"/>
    <cellStyle name="=C:\WINNT35\SYSTEM32\COMMAND.COM 5 4 18 2" xfId="17324"/>
    <cellStyle name="=C:\WINNT35\SYSTEM32\COMMAND.COM 5 4 18 3" xfId="17325"/>
    <cellStyle name="=C:\WINNT35\SYSTEM32\COMMAND.COM 5 4 18 4" xfId="17326"/>
    <cellStyle name="=C:\WINNT35\SYSTEM32\COMMAND.COM 5 4 18 5" xfId="17327"/>
    <cellStyle name="=C:\WINNT35\SYSTEM32\COMMAND.COM 5 4 19" xfId="17328"/>
    <cellStyle name="=C:\WINNT35\SYSTEM32\COMMAND.COM 5 4 19 2" xfId="17329"/>
    <cellStyle name="=C:\WINNT35\SYSTEM32\COMMAND.COM 5 4 19 3" xfId="17330"/>
    <cellStyle name="=C:\WINNT35\SYSTEM32\COMMAND.COM 5 4 19 4" xfId="17331"/>
    <cellStyle name="=C:\WINNT35\SYSTEM32\COMMAND.COM 5 4 19 5" xfId="17332"/>
    <cellStyle name="=C:\WINNT35\SYSTEM32\COMMAND.COM 5 4 2" xfId="17333"/>
    <cellStyle name="=C:\WINNT35\SYSTEM32\COMMAND.COM 5 4 2 2" xfId="17334"/>
    <cellStyle name="=C:\WINNT35\SYSTEM32\COMMAND.COM 5 4 2 3" xfId="17335"/>
    <cellStyle name="=C:\WINNT35\SYSTEM32\COMMAND.COM 5 4 2 4" xfId="17336"/>
    <cellStyle name="=C:\WINNT35\SYSTEM32\COMMAND.COM 5 4 2 5" xfId="17337"/>
    <cellStyle name="=C:\WINNT35\SYSTEM32\COMMAND.COM 5 4 20" xfId="17338"/>
    <cellStyle name="=C:\WINNT35\SYSTEM32\COMMAND.COM 5 4 20 2" xfId="17339"/>
    <cellStyle name="=C:\WINNT35\SYSTEM32\COMMAND.COM 5 4 20 3" xfId="17340"/>
    <cellStyle name="=C:\WINNT35\SYSTEM32\COMMAND.COM 5 4 20 4" xfId="17341"/>
    <cellStyle name="=C:\WINNT35\SYSTEM32\COMMAND.COM 5 4 20 5" xfId="17342"/>
    <cellStyle name="=C:\WINNT35\SYSTEM32\COMMAND.COM 5 4 21" xfId="17343"/>
    <cellStyle name="=C:\WINNT35\SYSTEM32\COMMAND.COM 5 4 21 2" xfId="17344"/>
    <cellStyle name="=C:\WINNT35\SYSTEM32\COMMAND.COM 5 4 21 3" xfId="17345"/>
    <cellStyle name="=C:\WINNT35\SYSTEM32\COMMAND.COM 5 4 21 4" xfId="17346"/>
    <cellStyle name="=C:\WINNT35\SYSTEM32\COMMAND.COM 5 4 21 5" xfId="17347"/>
    <cellStyle name="=C:\WINNT35\SYSTEM32\COMMAND.COM 5 4 22" xfId="17348"/>
    <cellStyle name="=C:\WINNT35\SYSTEM32\COMMAND.COM 5 4 22 2" xfId="17349"/>
    <cellStyle name="=C:\WINNT35\SYSTEM32\COMMAND.COM 5 4 22 3" xfId="17350"/>
    <cellStyle name="=C:\WINNT35\SYSTEM32\COMMAND.COM 5 4 22 4" xfId="17351"/>
    <cellStyle name="=C:\WINNT35\SYSTEM32\COMMAND.COM 5 4 22 5" xfId="17352"/>
    <cellStyle name="=C:\WINNT35\SYSTEM32\COMMAND.COM 5 4 23" xfId="17353"/>
    <cellStyle name="=C:\WINNT35\SYSTEM32\COMMAND.COM 5 4 23 2" xfId="17354"/>
    <cellStyle name="=C:\WINNT35\SYSTEM32\COMMAND.COM 5 4 23 3" xfId="17355"/>
    <cellStyle name="=C:\WINNT35\SYSTEM32\COMMAND.COM 5 4 23 4" xfId="17356"/>
    <cellStyle name="=C:\WINNT35\SYSTEM32\COMMAND.COM 5 4 23 5" xfId="17357"/>
    <cellStyle name="=C:\WINNT35\SYSTEM32\COMMAND.COM 5 4 24" xfId="17358"/>
    <cellStyle name="=C:\WINNT35\SYSTEM32\COMMAND.COM 5 4 24 2" xfId="17359"/>
    <cellStyle name="=C:\WINNT35\SYSTEM32\COMMAND.COM 5 4 24 3" xfId="17360"/>
    <cellStyle name="=C:\WINNT35\SYSTEM32\COMMAND.COM 5 4 24 4" xfId="17361"/>
    <cellStyle name="=C:\WINNT35\SYSTEM32\COMMAND.COM 5 4 24 5" xfId="17362"/>
    <cellStyle name="=C:\WINNT35\SYSTEM32\COMMAND.COM 5 4 25" xfId="17363"/>
    <cellStyle name="=C:\WINNT35\SYSTEM32\COMMAND.COM 5 4 25 2" xfId="17364"/>
    <cellStyle name="=C:\WINNT35\SYSTEM32\COMMAND.COM 5 4 25 3" xfId="17365"/>
    <cellStyle name="=C:\WINNT35\SYSTEM32\COMMAND.COM 5 4 25 4" xfId="17366"/>
    <cellStyle name="=C:\WINNT35\SYSTEM32\COMMAND.COM 5 4 25 5" xfId="17367"/>
    <cellStyle name="=C:\WINNT35\SYSTEM32\COMMAND.COM 5 4 26" xfId="17368"/>
    <cellStyle name="=C:\WINNT35\SYSTEM32\COMMAND.COM 5 4 26 2" xfId="17369"/>
    <cellStyle name="=C:\WINNT35\SYSTEM32\COMMAND.COM 5 4 26 3" xfId="17370"/>
    <cellStyle name="=C:\WINNT35\SYSTEM32\COMMAND.COM 5 4 26 4" xfId="17371"/>
    <cellStyle name="=C:\WINNT35\SYSTEM32\COMMAND.COM 5 4 26 5" xfId="17372"/>
    <cellStyle name="=C:\WINNT35\SYSTEM32\COMMAND.COM 5 4 27" xfId="17373"/>
    <cellStyle name="=C:\WINNT35\SYSTEM32\COMMAND.COM 5 4 27 2" xfId="17374"/>
    <cellStyle name="=C:\WINNT35\SYSTEM32\COMMAND.COM 5 4 27 3" xfId="17375"/>
    <cellStyle name="=C:\WINNT35\SYSTEM32\COMMAND.COM 5 4 27 4" xfId="17376"/>
    <cellStyle name="=C:\WINNT35\SYSTEM32\COMMAND.COM 5 4 27 5" xfId="17377"/>
    <cellStyle name="=C:\WINNT35\SYSTEM32\COMMAND.COM 5 4 28" xfId="17378"/>
    <cellStyle name="=C:\WINNT35\SYSTEM32\COMMAND.COM 5 4 28 2" xfId="17379"/>
    <cellStyle name="=C:\WINNT35\SYSTEM32\COMMAND.COM 5 4 28 3" xfId="17380"/>
    <cellStyle name="=C:\WINNT35\SYSTEM32\COMMAND.COM 5 4 28 4" xfId="17381"/>
    <cellStyle name="=C:\WINNT35\SYSTEM32\COMMAND.COM 5 4 28 5" xfId="17382"/>
    <cellStyle name="=C:\WINNT35\SYSTEM32\COMMAND.COM 5 4 29" xfId="17383"/>
    <cellStyle name="=C:\WINNT35\SYSTEM32\COMMAND.COM 5 4 29 2" xfId="17384"/>
    <cellStyle name="=C:\WINNT35\SYSTEM32\COMMAND.COM 5 4 29 3" xfId="17385"/>
    <cellStyle name="=C:\WINNT35\SYSTEM32\COMMAND.COM 5 4 29 4" xfId="17386"/>
    <cellStyle name="=C:\WINNT35\SYSTEM32\COMMAND.COM 5 4 29 5" xfId="17387"/>
    <cellStyle name="=C:\WINNT35\SYSTEM32\COMMAND.COM 5 4 3" xfId="17388"/>
    <cellStyle name="=C:\WINNT35\SYSTEM32\COMMAND.COM 5 4 3 2" xfId="17389"/>
    <cellStyle name="=C:\WINNT35\SYSTEM32\COMMAND.COM 5 4 3 3" xfId="17390"/>
    <cellStyle name="=C:\WINNT35\SYSTEM32\COMMAND.COM 5 4 3 4" xfId="17391"/>
    <cellStyle name="=C:\WINNT35\SYSTEM32\COMMAND.COM 5 4 3 5" xfId="17392"/>
    <cellStyle name="=C:\WINNT35\SYSTEM32\COMMAND.COM 5 4 30" xfId="17393"/>
    <cellStyle name="=C:\WINNT35\SYSTEM32\COMMAND.COM 5 4 30 2" xfId="17394"/>
    <cellStyle name="=C:\WINNT35\SYSTEM32\COMMAND.COM 5 4 30 3" xfId="17395"/>
    <cellStyle name="=C:\WINNT35\SYSTEM32\COMMAND.COM 5 4 30 4" xfId="17396"/>
    <cellStyle name="=C:\WINNT35\SYSTEM32\COMMAND.COM 5 4 30 5" xfId="17397"/>
    <cellStyle name="=C:\WINNT35\SYSTEM32\COMMAND.COM 5 4 31" xfId="17398"/>
    <cellStyle name="=C:\WINNT35\SYSTEM32\COMMAND.COM 5 4 31 2" xfId="17399"/>
    <cellStyle name="=C:\WINNT35\SYSTEM32\COMMAND.COM 5 4 31 3" xfId="17400"/>
    <cellStyle name="=C:\WINNT35\SYSTEM32\COMMAND.COM 5 4 31 4" xfId="17401"/>
    <cellStyle name="=C:\WINNT35\SYSTEM32\COMMAND.COM 5 4 31 5" xfId="17402"/>
    <cellStyle name="=C:\WINNT35\SYSTEM32\COMMAND.COM 5 4 32" xfId="17403"/>
    <cellStyle name="=C:\WINNT35\SYSTEM32\COMMAND.COM 5 4 32 2" xfId="17404"/>
    <cellStyle name="=C:\WINNT35\SYSTEM32\COMMAND.COM 5 4 32 3" xfId="17405"/>
    <cellStyle name="=C:\WINNT35\SYSTEM32\COMMAND.COM 5 4 32 4" xfId="17406"/>
    <cellStyle name="=C:\WINNT35\SYSTEM32\COMMAND.COM 5 4 32 5" xfId="17407"/>
    <cellStyle name="=C:\WINNT35\SYSTEM32\COMMAND.COM 5 4 33" xfId="17408"/>
    <cellStyle name="=C:\WINNT35\SYSTEM32\COMMAND.COM 5 4 33 2" xfId="17409"/>
    <cellStyle name="=C:\WINNT35\SYSTEM32\COMMAND.COM 5 4 33 3" xfId="17410"/>
    <cellStyle name="=C:\WINNT35\SYSTEM32\COMMAND.COM 5 4 33 4" xfId="17411"/>
    <cellStyle name="=C:\WINNT35\SYSTEM32\COMMAND.COM 5 4 33 5" xfId="17412"/>
    <cellStyle name="=C:\WINNT35\SYSTEM32\COMMAND.COM 5 4 34" xfId="17413"/>
    <cellStyle name="=C:\WINNT35\SYSTEM32\COMMAND.COM 5 4 34 2" xfId="17414"/>
    <cellStyle name="=C:\WINNT35\SYSTEM32\COMMAND.COM 5 4 34 3" xfId="17415"/>
    <cellStyle name="=C:\WINNT35\SYSTEM32\COMMAND.COM 5 4 34 4" xfId="17416"/>
    <cellStyle name="=C:\WINNT35\SYSTEM32\COMMAND.COM 5 4 34 5" xfId="17417"/>
    <cellStyle name="=C:\WINNT35\SYSTEM32\COMMAND.COM 5 4 35" xfId="17418"/>
    <cellStyle name="=C:\WINNT35\SYSTEM32\COMMAND.COM 5 4 35 2" xfId="17419"/>
    <cellStyle name="=C:\WINNT35\SYSTEM32\COMMAND.COM 5 4 35 3" xfId="17420"/>
    <cellStyle name="=C:\WINNT35\SYSTEM32\COMMAND.COM 5 4 35 4" xfId="17421"/>
    <cellStyle name="=C:\WINNT35\SYSTEM32\COMMAND.COM 5 4 35 5" xfId="17422"/>
    <cellStyle name="=C:\WINNT35\SYSTEM32\COMMAND.COM 5 4 36" xfId="17423"/>
    <cellStyle name="=C:\WINNT35\SYSTEM32\COMMAND.COM 5 4 36 2" xfId="17424"/>
    <cellStyle name="=C:\WINNT35\SYSTEM32\COMMAND.COM 5 4 36 3" xfId="17425"/>
    <cellStyle name="=C:\WINNT35\SYSTEM32\COMMAND.COM 5 4 36 4" xfId="17426"/>
    <cellStyle name="=C:\WINNT35\SYSTEM32\COMMAND.COM 5 4 36 5" xfId="17427"/>
    <cellStyle name="=C:\WINNT35\SYSTEM32\COMMAND.COM 5 4 37" xfId="17428"/>
    <cellStyle name="=C:\WINNT35\SYSTEM32\COMMAND.COM 5 4 37 2" xfId="17429"/>
    <cellStyle name="=C:\WINNT35\SYSTEM32\COMMAND.COM 5 4 37 3" xfId="17430"/>
    <cellStyle name="=C:\WINNT35\SYSTEM32\COMMAND.COM 5 4 37 4" xfId="17431"/>
    <cellStyle name="=C:\WINNT35\SYSTEM32\COMMAND.COM 5 4 37 5" xfId="17432"/>
    <cellStyle name="=C:\WINNT35\SYSTEM32\COMMAND.COM 5 4 38" xfId="17433"/>
    <cellStyle name="=C:\WINNT35\SYSTEM32\COMMAND.COM 5 4 38 2" xfId="17434"/>
    <cellStyle name="=C:\WINNT35\SYSTEM32\COMMAND.COM 5 4 38 3" xfId="17435"/>
    <cellStyle name="=C:\WINNT35\SYSTEM32\COMMAND.COM 5 4 38 4" xfId="17436"/>
    <cellStyle name="=C:\WINNT35\SYSTEM32\COMMAND.COM 5 4 38 5" xfId="17437"/>
    <cellStyle name="=C:\WINNT35\SYSTEM32\COMMAND.COM 5 4 39" xfId="17438"/>
    <cellStyle name="=C:\WINNT35\SYSTEM32\COMMAND.COM 5 4 39 2" xfId="17439"/>
    <cellStyle name="=C:\WINNT35\SYSTEM32\COMMAND.COM 5 4 39 3" xfId="17440"/>
    <cellStyle name="=C:\WINNT35\SYSTEM32\COMMAND.COM 5 4 39 4" xfId="17441"/>
    <cellStyle name="=C:\WINNT35\SYSTEM32\COMMAND.COM 5 4 39 5" xfId="17442"/>
    <cellStyle name="=C:\WINNT35\SYSTEM32\COMMAND.COM 5 4 4" xfId="17443"/>
    <cellStyle name="=C:\WINNT35\SYSTEM32\COMMAND.COM 5 4 4 2" xfId="17444"/>
    <cellStyle name="=C:\WINNT35\SYSTEM32\COMMAND.COM 5 4 4 3" xfId="17445"/>
    <cellStyle name="=C:\WINNT35\SYSTEM32\COMMAND.COM 5 4 4 4" xfId="17446"/>
    <cellStyle name="=C:\WINNT35\SYSTEM32\COMMAND.COM 5 4 4 5" xfId="17447"/>
    <cellStyle name="=C:\WINNT35\SYSTEM32\COMMAND.COM 5 4 40" xfId="17448"/>
    <cellStyle name="=C:\WINNT35\SYSTEM32\COMMAND.COM 5 4 40 2" xfId="17449"/>
    <cellStyle name="=C:\WINNT35\SYSTEM32\COMMAND.COM 5 4 40 3" xfId="17450"/>
    <cellStyle name="=C:\WINNT35\SYSTEM32\COMMAND.COM 5 4 40 4" xfId="17451"/>
    <cellStyle name="=C:\WINNT35\SYSTEM32\COMMAND.COM 5 4 40 5" xfId="17452"/>
    <cellStyle name="=C:\WINNT35\SYSTEM32\COMMAND.COM 5 4 41" xfId="17453"/>
    <cellStyle name="=C:\WINNT35\SYSTEM32\COMMAND.COM 5 4 41 2" xfId="17454"/>
    <cellStyle name="=C:\WINNT35\SYSTEM32\COMMAND.COM 5 4 41 3" xfId="17455"/>
    <cellStyle name="=C:\WINNT35\SYSTEM32\COMMAND.COM 5 4 41 4" xfId="17456"/>
    <cellStyle name="=C:\WINNT35\SYSTEM32\COMMAND.COM 5 4 41 5" xfId="17457"/>
    <cellStyle name="=C:\WINNT35\SYSTEM32\COMMAND.COM 5 4 42" xfId="17458"/>
    <cellStyle name="=C:\WINNT35\SYSTEM32\COMMAND.COM 5 4 42 2" xfId="17459"/>
    <cellStyle name="=C:\WINNT35\SYSTEM32\COMMAND.COM 5 4 42 3" xfId="17460"/>
    <cellStyle name="=C:\WINNT35\SYSTEM32\COMMAND.COM 5 4 42 4" xfId="17461"/>
    <cellStyle name="=C:\WINNT35\SYSTEM32\COMMAND.COM 5 4 42 5" xfId="17462"/>
    <cellStyle name="=C:\WINNT35\SYSTEM32\COMMAND.COM 5 4 43" xfId="17463"/>
    <cellStyle name="=C:\WINNT35\SYSTEM32\COMMAND.COM 5 4 43 2" xfId="17464"/>
    <cellStyle name="=C:\WINNT35\SYSTEM32\COMMAND.COM 5 4 43 3" xfId="17465"/>
    <cellStyle name="=C:\WINNT35\SYSTEM32\COMMAND.COM 5 4 43 4" xfId="17466"/>
    <cellStyle name="=C:\WINNT35\SYSTEM32\COMMAND.COM 5 4 43 5" xfId="17467"/>
    <cellStyle name="=C:\WINNT35\SYSTEM32\COMMAND.COM 5 4 44" xfId="17468"/>
    <cellStyle name="=C:\WINNT35\SYSTEM32\COMMAND.COM 5 4 44 2" xfId="17469"/>
    <cellStyle name="=C:\WINNT35\SYSTEM32\COMMAND.COM 5 4 44 3" xfId="17470"/>
    <cellStyle name="=C:\WINNT35\SYSTEM32\COMMAND.COM 5 4 44 4" xfId="17471"/>
    <cellStyle name="=C:\WINNT35\SYSTEM32\COMMAND.COM 5 4 44 5" xfId="17472"/>
    <cellStyle name="=C:\WINNT35\SYSTEM32\COMMAND.COM 5 4 45" xfId="17473"/>
    <cellStyle name="=C:\WINNT35\SYSTEM32\COMMAND.COM 5 4 45 2" xfId="17474"/>
    <cellStyle name="=C:\WINNT35\SYSTEM32\COMMAND.COM 5 4 45 3" xfId="17475"/>
    <cellStyle name="=C:\WINNT35\SYSTEM32\COMMAND.COM 5 4 45 4" xfId="17476"/>
    <cellStyle name="=C:\WINNT35\SYSTEM32\COMMAND.COM 5 4 45 5" xfId="17477"/>
    <cellStyle name="=C:\WINNT35\SYSTEM32\COMMAND.COM 5 4 46" xfId="17478"/>
    <cellStyle name="=C:\WINNT35\SYSTEM32\COMMAND.COM 5 4 46 2" xfId="17479"/>
    <cellStyle name="=C:\WINNT35\SYSTEM32\COMMAND.COM 5 4 46 3" xfId="17480"/>
    <cellStyle name="=C:\WINNT35\SYSTEM32\COMMAND.COM 5 4 46 4" xfId="17481"/>
    <cellStyle name="=C:\WINNT35\SYSTEM32\COMMAND.COM 5 4 46 5" xfId="17482"/>
    <cellStyle name="=C:\WINNT35\SYSTEM32\COMMAND.COM 5 4 47" xfId="17483"/>
    <cellStyle name="=C:\WINNT35\SYSTEM32\COMMAND.COM 5 4 47 2" xfId="17484"/>
    <cellStyle name="=C:\WINNT35\SYSTEM32\COMMAND.COM 5 4 47 3" xfId="17485"/>
    <cellStyle name="=C:\WINNT35\SYSTEM32\COMMAND.COM 5 4 47 4" xfId="17486"/>
    <cellStyle name="=C:\WINNT35\SYSTEM32\COMMAND.COM 5 4 47 5" xfId="17487"/>
    <cellStyle name="=C:\WINNT35\SYSTEM32\COMMAND.COM 5 4 48" xfId="17488"/>
    <cellStyle name="=C:\WINNT35\SYSTEM32\COMMAND.COM 5 4 48 2" xfId="17489"/>
    <cellStyle name="=C:\WINNT35\SYSTEM32\COMMAND.COM 5 4 48 3" xfId="17490"/>
    <cellStyle name="=C:\WINNT35\SYSTEM32\COMMAND.COM 5 4 48 4" xfId="17491"/>
    <cellStyle name="=C:\WINNT35\SYSTEM32\COMMAND.COM 5 4 48 5" xfId="17492"/>
    <cellStyle name="=C:\WINNT35\SYSTEM32\COMMAND.COM 5 4 49" xfId="17493"/>
    <cellStyle name="=C:\WINNT35\SYSTEM32\COMMAND.COM 5 4 49 2" xfId="17494"/>
    <cellStyle name="=C:\WINNT35\SYSTEM32\COMMAND.COM 5 4 49 3" xfId="17495"/>
    <cellStyle name="=C:\WINNT35\SYSTEM32\COMMAND.COM 5 4 49 4" xfId="17496"/>
    <cellStyle name="=C:\WINNT35\SYSTEM32\COMMAND.COM 5 4 49 5" xfId="17497"/>
    <cellStyle name="=C:\WINNT35\SYSTEM32\COMMAND.COM 5 4 5" xfId="17498"/>
    <cellStyle name="=C:\WINNT35\SYSTEM32\COMMAND.COM 5 4 5 2" xfId="17499"/>
    <cellStyle name="=C:\WINNT35\SYSTEM32\COMMAND.COM 5 4 5 3" xfId="17500"/>
    <cellStyle name="=C:\WINNT35\SYSTEM32\COMMAND.COM 5 4 5 4" xfId="17501"/>
    <cellStyle name="=C:\WINNT35\SYSTEM32\COMMAND.COM 5 4 5 5" xfId="17502"/>
    <cellStyle name="=C:\WINNT35\SYSTEM32\COMMAND.COM 5 4 50" xfId="17503"/>
    <cellStyle name="=C:\WINNT35\SYSTEM32\COMMAND.COM 5 4 50 2" xfId="17504"/>
    <cellStyle name="=C:\WINNT35\SYSTEM32\COMMAND.COM 5 4 50 3" xfId="17505"/>
    <cellStyle name="=C:\WINNT35\SYSTEM32\COMMAND.COM 5 4 50 4" xfId="17506"/>
    <cellStyle name="=C:\WINNT35\SYSTEM32\COMMAND.COM 5 4 50 5" xfId="17507"/>
    <cellStyle name="=C:\WINNT35\SYSTEM32\COMMAND.COM 5 4 51" xfId="17508"/>
    <cellStyle name="=C:\WINNT35\SYSTEM32\COMMAND.COM 5 4 51 2" xfId="17509"/>
    <cellStyle name="=C:\WINNT35\SYSTEM32\COMMAND.COM 5 4 51 3" xfId="17510"/>
    <cellStyle name="=C:\WINNT35\SYSTEM32\COMMAND.COM 5 4 51 4" xfId="17511"/>
    <cellStyle name="=C:\WINNT35\SYSTEM32\COMMAND.COM 5 4 51 5" xfId="17512"/>
    <cellStyle name="=C:\WINNT35\SYSTEM32\COMMAND.COM 5 4 52" xfId="17513"/>
    <cellStyle name="=C:\WINNT35\SYSTEM32\COMMAND.COM 5 4 52 2" xfId="17514"/>
    <cellStyle name="=C:\WINNT35\SYSTEM32\COMMAND.COM 5 4 52 3" xfId="17515"/>
    <cellStyle name="=C:\WINNT35\SYSTEM32\COMMAND.COM 5 4 52 4" xfId="17516"/>
    <cellStyle name="=C:\WINNT35\SYSTEM32\COMMAND.COM 5 4 52 5" xfId="17517"/>
    <cellStyle name="=C:\WINNT35\SYSTEM32\COMMAND.COM 5 4 53" xfId="17518"/>
    <cellStyle name="=C:\WINNT35\SYSTEM32\COMMAND.COM 5 4 53 2" xfId="17519"/>
    <cellStyle name="=C:\WINNT35\SYSTEM32\COMMAND.COM 5 4 53 3" xfId="17520"/>
    <cellStyle name="=C:\WINNT35\SYSTEM32\COMMAND.COM 5 4 53 4" xfId="17521"/>
    <cellStyle name="=C:\WINNT35\SYSTEM32\COMMAND.COM 5 4 53 5" xfId="17522"/>
    <cellStyle name="=C:\WINNT35\SYSTEM32\COMMAND.COM 5 4 54" xfId="17523"/>
    <cellStyle name="=C:\WINNT35\SYSTEM32\COMMAND.COM 5 4 55" xfId="17524"/>
    <cellStyle name="=C:\WINNT35\SYSTEM32\COMMAND.COM 5 4 56" xfId="17525"/>
    <cellStyle name="=C:\WINNT35\SYSTEM32\COMMAND.COM 5 4 57" xfId="17526"/>
    <cellStyle name="=C:\WINNT35\SYSTEM32\COMMAND.COM 5 4 58" xfId="17527"/>
    <cellStyle name="=C:\WINNT35\SYSTEM32\COMMAND.COM 5 4 6" xfId="17528"/>
    <cellStyle name="=C:\WINNT35\SYSTEM32\COMMAND.COM 5 4 6 2" xfId="17529"/>
    <cellStyle name="=C:\WINNT35\SYSTEM32\COMMAND.COM 5 4 6 3" xfId="17530"/>
    <cellStyle name="=C:\WINNT35\SYSTEM32\COMMAND.COM 5 4 6 4" xfId="17531"/>
    <cellStyle name="=C:\WINNT35\SYSTEM32\COMMAND.COM 5 4 6 5" xfId="17532"/>
    <cellStyle name="=C:\WINNT35\SYSTEM32\COMMAND.COM 5 4 7" xfId="17533"/>
    <cellStyle name="=C:\WINNT35\SYSTEM32\COMMAND.COM 5 4 7 2" xfId="17534"/>
    <cellStyle name="=C:\WINNT35\SYSTEM32\COMMAND.COM 5 4 7 3" xfId="17535"/>
    <cellStyle name="=C:\WINNT35\SYSTEM32\COMMAND.COM 5 4 7 4" xfId="17536"/>
    <cellStyle name="=C:\WINNT35\SYSTEM32\COMMAND.COM 5 4 7 5" xfId="17537"/>
    <cellStyle name="=C:\WINNT35\SYSTEM32\COMMAND.COM 5 4 8" xfId="17538"/>
    <cellStyle name="=C:\WINNT35\SYSTEM32\COMMAND.COM 5 4 8 2" xfId="17539"/>
    <cellStyle name="=C:\WINNT35\SYSTEM32\COMMAND.COM 5 4 8 3" xfId="17540"/>
    <cellStyle name="=C:\WINNT35\SYSTEM32\COMMAND.COM 5 4 8 4" xfId="17541"/>
    <cellStyle name="=C:\WINNT35\SYSTEM32\COMMAND.COM 5 4 8 5" xfId="17542"/>
    <cellStyle name="=C:\WINNT35\SYSTEM32\COMMAND.COM 5 4 9" xfId="17543"/>
    <cellStyle name="=C:\WINNT35\SYSTEM32\COMMAND.COM 5 4 9 2" xfId="17544"/>
    <cellStyle name="=C:\WINNT35\SYSTEM32\COMMAND.COM 5 4 9 3" xfId="17545"/>
    <cellStyle name="=C:\WINNT35\SYSTEM32\COMMAND.COM 5 4 9 4" xfId="17546"/>
    <cellStyle name="=C:\WINNT35\SYSTEM32\COMMAND.COM 5 4 9 5" xfId="17547"/>
    <cellStyle name="=C:\WINNT35\SYSTEM32\COMMAND.COM 5 40" xfId="17548"/>
    <cellStyle name="=C:\WINNT35\SYSTEM32\COMMAND.COM 5 40 2" xfId="17549"/>
    <cellStyle name="=C:\WINNT35\SYSTEM32\COMMAND.COM 5 40 3" xfId="17550"/>
    <cellStyle name="=C:\WINNT35\SYSTEM32\COMMAND.COM 5 40 4" xfId="17551"/>
    <cellStyle name="=C:\WINNT35\SYSTEM32\COMMAND.COM 5 40 5" xfId="17552"/>
    <cellStyle name="=C:\WINNT35\SYSTEM32\COMMAND.COM 5 41" xfId="17553"/>
    <cellStyle name="=C:\WINNT35\SYSTEM32\COMMAND.COM 5 41 2" xfId="17554"/>
    <cellStyle name="=C:\WINNT35\SYSTEM32\COMMAND.COM 5 41 3" xfId="17555"/>
    <cellStyle name="=C:\WINNT35\SYSTEM32\COMMAND.COM 5 41 4" xfId="17556"/>
    <cellStyle name="=C:\WINNT35\SYSTEM32\COMMAND.COM 5 41 5" xfId="17557"/>
    <cellStyle name="=C:\WINNT35\SYSTEM32\COMMAND.COM 5 42" xfId="17558"/>
    <cellStyle name="=C:\WINNT35\SYSTEM32\COMMAND.COM 5 42 2" xfId="17559"/>
    <cellStyle name="=C:\WINNT35\SYSTEM32\COMMAND.COM 5 42 3" xfId="17560"/>
    <cellStyle name="=C:\WINNT35\SYSTEM32\COMMAND.COM 5 42 4" xfId="17561"/>
    <cellStyle name="=C:\WINNT35\SYSTEM32\COMMAND.COM 5 42 5" xfId="17562"/>
    <cellStyle name="=C:\WINNT35\SYSTEM32\COMMAND.COM 5 43" xfId="17563"/>
    <cellStyle name="=C:\WINNT35\SYSTEM32\COMMAND.COM 5 43 2" xfId="17564"/>
    <cellStyle name="=C:\WINNT35\SYSTEM32\COMMAND.COM 5 43 3" xfId="17565"/>
    <cellStyle name="=C:\WINNT35\SYSTEM32\COMMAND.COM 5 43 4" xfId="17566"/>
    <cellStyle name="=C:\WINNT35\SYSTEM32\COMMAND.COM 5 43 5" xfId="17567"/>
    <cellStyle name="=C:\WINNT35\SYSTEM32\COMMAND.COM 5 44" xfId="17568"/>
    <cellStyle name="=C:\WINNT35\SYSTEM32\COMMAND.COM 5 44 2" xfId="17569"/>
    <cellStyle name="=C:\WINNT35\SYSTEM32\COMMAND.COM 5 44 3" xfId="17570"/>
    <cellStyle name="=C:\WINNT35\SYSTEM32\COMMAND.COM 5 44 4" xfId="17571"/>
    <cellStyle name="=C:\WINNT35\SYSTEM32\COMMAND.COM 5 44 5" xfId="17572"/>
    <cellStyle name="=C:\WINNT35\SYSTEM32\COMMAND.COM 5 45" xfId="17573"/>
    <cellStyle name="=C:\WINNT35\SYSTEM32\COMMAND.COM 5 45 2" xfId="17574"/>
    <cellStyle name="=C:\WINNT35\SYSTEM32\COMMAND.COM 5 45 3" xfId="17575"/>
    <cellStyle name="=C:\WINNT35\SYSTEM32\COMMAND.COM 5 45 4" xfId="17576"/>
    <cellStyle name="=C:\WINNT35\SYSTEM32\COMMAND.COM 5 45 5" xfId="17577"/>
    <cellStyle name="=C:\WINNT35\SYSTEM32\COMMAND.COM 5 46" xfId="17578"/>
    <cellStyle name="=C:\WINNT35\SYSTEM32\COMMAND.COM 5 46 2" xfId="17579"/>
    <cellStyle name="=C:\WINNT35\SYSTEM32\COMMAND.COM 5 46 3" xfId="17580"/>
    <cellStyle name="=C:\WINNT35\SYSTEM32\COMMAND.COM 5 46 4" xfId="17581"/>
    <cellStyle name="=C:\WINNT35\SYSTEM32\COMMAND.COM 5 46 5" xfId="17582"/>
    <cellStyle name="=C:\WINNT35\SYSTEM32\COMMAND.COM 5 47" xfId="17583"/>
    <cellStyle name="=C:\WINNT35\SYSTEM32\COMMAND.COM 5 47 2" xfId="17584"/>
    <cellStyle name="=C:\WINNT35\SYSTEM32\COMMAND.COM 5 47 3" xfId="17585"/>
    <cellStyle name="=C:\WINNT35\SYSTEM32\COMMAND.COM 5 47 4" xfId="17586"/>
    <cellStyle name="=C:\WINNT35\SYSTEM32\COMMAND.COM 5 47 5" xfId="17587"/>
    <cellStyle name="=C:\WINNT35\SYSTEM32\COMMAND.COM 5 48" xfId="17588"/>
    <cellStyle name="=C:\WINNT35\SYSTEM32\COMMAND.COM 5 48 2" xfId="17589"/>
    <cellStyle name="=C:\WINNT35\SYSTEM32\COMMAND.COM 5 48 3" xfId="17590"/>
    <cellStyle name="=C:\WINNT35\SYSTEM32\COMMAND.COM 5 48 4" xfId="17591"/>
    <cellStyle name="=C:\WINNT35\SYSTEM32\COMMAND.COM 5 48 5" xfId="17592"/>
    <cellStyle name="=C:\WINNT35\SYSTEM32\COMMAND.COM 5 49" xfId="17593"/>
    <cellStyle name="=C:\WINNT35\SYSTEM32\COMMAND.COM 5 49 2" xfId="17594"/>
    <cellStyle name="=C:\WINNT35\SYSTEM32\COMMAND.COM 5 49 3" xfId="17595"/>
    <cellStyle name="=C:\WINNT35\SYSTEM32\COMMAND.COM 5 49 4" xfId="17596"/>
    <cellStyle name="=C:\WINNT35\SYSTEM32\COMMAND.COM 5 49 5" xfId="17597"/>
    <cellStyle name="=C:\WINNT35\SYSTEM32\COMMAND.COM 5 5" xfId="17598"/>
    <cellStyle name="=C:\WINNT35\SYSTEM32\COMMAND.COM 5 5 10" xfId="17599"/>
    <cellStyle name="=C:\WINNT35\SYSTEM32\COMMAND.COM 5 5 10 2" xfId="17600"/>
    <cellStyle name="=C:\WINNT35\SYSTEM32\COMMAND.COM 5 5 10 3" xfId="17601"/>
    <cellStyle name="=C:\WINNT35\SYSTEM32\COMMAND.COM 5 5 10 4" xfId="17602"/>
    <cellStyle name="=C:\WINNT35\SYSTEM32\COMMAND.COM 5 5 10 5" xfId="17603"/>
    <cellStyle name="=C:\WINNT35\SYSTEM32\COMMAND.COM 5 5 11" xfId="17604"/>
    <cellStyle name="=C:\WINNT35\SYSTEM32\COMMAND.COM 5 5 11 2" xfId="17605"/>
    <cellStyle name="=C:\WINNT35\SYSTEM32\COMMAND.COM 5 5 11 3" xfId="17606"/>
    <cellStyle name="=C:\WINNT35\SYSTEM32\COMMAND.COM 5 5 11 4" xfId="17607"/>
    <cellStyle name="=C:\WINNT35\SYSTEM32\COMMAND.COM 5 5 11 5" xfId="17608"/>
    <cellStyle name="=C:\WINNT35\SYSTEM32\COMMAND.COM 5 5 12" xfId="17609"/>
    <cellStyle name="=C:\WINNT35\SYSTEM32\COMMAND.COM 5 5 12 2" xfId="17610"/>
    <cellStyle name="=C:\WINNT35\SYSTEM32\COMMAND.COM 5 5 12 3" xfId="17611"/>
    <cellStyle name="=C:\WINNT35\SYSTEM32\COMMAND.COM 5 5 12 4" xfId="17612"/>
    <cellStyle name="=C:\WINNT35\SYSTEM32\COMMAND.COM 5 5 12 5" xfId="17613"/>
    <cellStyle name="=C:\WINNT35\SYSTEM32\COMMAND.COM 5 5 13" xfId="17614"/>
    <cellStyle name="=C:\WINNT35\SYSTEM32\COMMAND.COM 5 5 13 2" xfId="17615"/>
    <cellStyle name="=C:\WINNT35\SYSTEM32\COMMAND.COM 5 5 13 3" xfId="17616"/>
    <cellStyle name="=C:\WINNT35\SYSTEM32\COMMAND.COM 5 5 13 4" xfId="17617"/>
    <cellStyle name="=C:\WINNT35\SYSTEM32\COMMAND.COM 5 5 13 5" xfId="17618"/>
    <cellStyle name="=C:\WINNT35\SYSTEM32\COMMAND.COM 5 5 14" xfId="17619"/>
    <cellStyle name="=C:\WINNT35\SYSTEM32\COMMAND.COM 5 5 14 2" xfId="17620"/>
    <cellStyle name="=C:\WINNT35\SYSTEM32\COMMAND.COM 5 5 14 3" xfId="17621"/>
    <cellStyle name="=C:\WINNT35\SYSTEM32\COMMAND.COM 5 5 14 4" xfId="17622"/>
    <cellStyle name="=C:\WINNT35\SYSTEM32\COMMAND.COM 5 5 14 5" xfId="17623"/>
    <cellStyle name="=C:\WINNT35\SYSTEM32\COMMAND.COM 5 5 15" xfId="17624"/>
    <cellStyle name="=C:\WINNT35\SYSTEM32\COMMAND.COM 5 5 15 2" xfId="17625"/>
    <cellStyle name="=C:\WINNT35\SYSTEM32\COMMAND.COM 5 5 15 3" xfId="17626"/>
    <cellStyle name="=C:\WINNT35\SYSTEM32\COMMAND.COM 5 5 15 4" xfId="17627"/>
    <cellStyle name="=C:\WINNT35\SYSTEM32\COMMAND.COM 5 5 15 5" xfId="17628"/>
    <cellStyle name="=C:\WINNT35\SYSTEM32\COMMAND.COM 5 5 16" xfId="17629"/>
    <cellStyle name="=C:\WINNT35\SYSTEM32\COMMAND.COM 5 5 16 2" xfId="17630"/>
    <cellStyle name="=C:\WINNT35\SYSTEM32\COMMAND.COM 5 5 16 3" xfId="17631"/>
    <cellStyle name="=C:\WINNT35\SYSTEM32\COMMAND.COM 5 5 16 4" xfId="17632"/>
    <cellStyle name="=C:\WINNT35\SYSTEM32\COMMAND.COM 5 5 16 5" xfId="17633"/>
    <cellStyle name="=C:\WINNT35\SYSTEM32\COMMAND.COM 5 5 17" xfId="17634"/>
    <cellStyle name="=C:\WINNT35\SYSTEM32\COMMAND.COM 5 5 17 2" xfId="17635"/>
    <cellStyle name="=C:\WINNT35\SYSTEM32\COMMAND.COM 5 5 17 3" xfId="17636"/>
    <cellStyle name="=C:\WINNT35\SYSTEM32\COMMAND.COM 5 5 17 4" xfId="17637"/>
    <cellStyle name="=C:\WINNT35\SYSTEM32\COMMAND.COM 5 5 17 5" xfId="17638"/>
    <cellStyle name="=C:\WINNT35\SYSTEM32\COMMAND.COM 5 5 18" xfId="17639"/>
    <cellStyle name="=C:\WINNT35\SYSTEM32\COMMAND.COM 5 5 18 2" xfId="17640"/>
    <cellStyle name="=C:\WINNT35\SYSTEM32\COMMAND.COM 5 5 18 3" xfId="17641"/>
    <cellStyle name="=C:\WINNT35\SYSTEM32\COMMAND.COM 5 5 18 4" xfId="17642"/>
    <cellStyle name="=C:\WINNT35\SYSTEM32\COMMAND.COM 5 5 18 5" xfId="17643"/>
    <cellStyle name="=C:\WINNT35\SYSTEM32\COMMAND.COM 5 5 19" xfId="17644"/>
    <cellStyle name="=C:\WINNT35\SYSTEM32\COMMAND.COM 5 5 19 2" xfId="17645"/>
    <cellStyle name="=C:\WINNT35\SYSTEM32\COMMAND.COM 5 5 19 3" xfId="17646"/>
    <cellStyle name="=C:\WINNT35\SYSTEM32\COMMAND.COM 5 5 19 4" xfId="17647"/>
    <cellStyle name="=C:\WINNT35\SYSTEM32\COMMAND.COM 5 5 19 5" xfId="17648"/>
    <cellStyle name="=C:\WINNT35\SYSTEM32\COMMAND.COM 5 5 2" xfId="17649"/>
    <cellStyle name="=C:\WINNT35\SYSTEM32\COMMAND.COM 5 5 2 2" xfId="17650"/>
    <cellStyle name="=C:\WINNT35\SYSTEM32\COMMAND.COM 5 5 2 3" xfId="17651"/>
    <cellStyle name="=C:\WINNT35\SYSTEM32\COMMAND.COM 5 5 2 4" xfId="17652"/>
    <cellStyle name="=C:\WINNT35\SYSTEM32\COMMAND.COM 5 5 2 5" xfId="17653"/>
    <cellStyle name="=C:\WINNT35\SYSTEM32\COMMAND.COM 5 5 20" xfId="17654"/>
    <cellStyle name="=C:\WINNT35\SYSTEM32\COMMAND.COM 5 5 20 2" xfId="17655"/>
    <cellStyle name="=C:\WINNT35\SYSTEM32\COMMAND.COM 5 5 20 3" xfId="17656"/>
    <cellStyle name="=C:\WINNT35\SYSTEM32\COMMAND.COM 5 5 20 4" xfId="17657"/>
    <cellStyle name="=C:\WINNT35\SYSTEM32\COMMAND.COM 5 5 20 5" xfId="17658"/>
    <cellStyle name="=C:\WINNT35\SYSTEM32\COMMAND.COM 5 5 21" xfId="17659"/>
    <cellStyle name="=C:\WINNT35\SYSTEM32\COMMAND.COM 5 5 21 2" xfId="17660"/>
    <cellStyle name="=C:\WINNT35\SYSTEM32\COMMAND.COM 5 5 21 3" xfId="17661"/>
    <cellStyle name="=C:\WINNT35\SYSTEM32\COMMAND.COM 5 5 21 4" xfId="17662"/>
    <cellStyle name="=C:\WINNT35\SYSTEM32\COMMAND.COM 5 5 21 5" xfId="17663"/>
    <cellStyle name="=C:\WINNT35\SYSTEM32\COMMAND.COM 5 5 22" xfId="17664"/>
    <cellStyle name="=C:\WINNT35\SYSTEM32\COMMAND.COM 5 5 22 2" xfId="17665"/>
    <cellStyle name="=C:\WINNT35\SYSTEM32\COMMAND.COM 5 5 22 3" xfId="17666"/>
    <cellStyle name="=C:\WINNT35\SYSTEM32\COMMAND.COM 5 5 22 4" xfId="17667"/>
    <cellStyle name="=C:\WINNT35\SYSTEM32\COMMAND.COM 5 5 22 5" xfId="17668"/>
    <cellStyle name="=C:\WINNT35\SYSTEM32\COMMAND.COM 5 5 23" xfId="17669"/>
    <cellStyle name="=C:\WINNT35\SYSTEM32\COMMAND.COM 5 5 23 2" xfId="17670"/>
    <cellStyle name="=C:\WINNT35\SYSTEM32\COMMAND.COM 5 5 23 3" xfId="17671"/>
    <cellStyle name="=C:\WINNT35\SYSTEM32\COMMAND.COM 5 5 23 4" xfId="17672"/>
    <cellStyle name="=C:\WINNT35\SYSTEM32\COMMAND.COM 5 5 23 5" xfId="17673"/>
    <cellStyle name="=C:\WINNT35\SYSTEM32\COMMAND.COM 5 5 24" xfId="17674"/>
    <cellStyle name="=C:\WINNT35\SYSTEM32\COMMAND.COM 5 5 24 2" xfId="17675"/>
    <cellStyle name="=C:\WINNT35\SYSTEM32\COMMAND.COM 5 5 24 3" xfId="17676"/>
    <cellStyle name="=C:\WINNT35\SYSTEM32\COMMAND.COM 5 5 24 4" xfId="17677"/>
    <cellStyle name="=C:\WINNT35\SYSTEM32\COMMAND.COM 5 5 24 5" xfId="17678"/>
    <cellStyle name="=C:\WINNT35\SYSTEM32\COMMAND.COM 5 5 25" xfId="17679"/>
    <cellStyle name="=C:\WINNT35\SYSTEM32\COMMAND.COM 5 5 25 2" xfId="17680"/>
    <cellStyle name="=C:\WINNT35\SYSTEM32\COMMAND.COM 5 5 25 3" xfId="17681"/>
    <cellStyle name="=C:\WINNT35\SYSTEM32\COMMAND.COM 5 5 25 4" xfId="17682"/>
    <cellStyle name="=C:\WINNT35\SYSTEM32\COMMAND.COM 5 5 25 5" xfId="17683"/>
    <cellStyle name="=C:\WINNT35\SYSTEM32\COMMAND.COM 5 5 26" xfId="17684"/>
    <cellStyle name="=C:\WINNT35\SYSTEM32\COMMAND.COM 5 5 26 2" xfId="17685"/>
    <cellStyle name="=C:\WINNT35\SYSTEM32\COMMAND.COM 5 5 26 3" xfId="17686"/>
    <cellStyle name="=C:\WINNT35\SYSTEM32\COMMAND.COM 5 5 26 4" xfId="17687"/>
    <cellStyle name="=C:\WINNT35\SYSTEM32\COMMAND.COM 5 5 26 5" xfId="17688"/>
    <cellStyle name="=C:\WINNT35\SYSTEM32\COMMAND.COM 5 5 27" xfId="17689"/>
    <cellStyle name="=C:\WINNT35\SYSTEM32\COMMAND.COM 5 5 27 2" xfId="17690"/>
    <cellStyle name="=C:\WINNT35\SYSTEM32\COMMAND.COM 5 5 27 3" xfId="17691"/>
    <cellStyle name="=C:\WINNT35\SYSTEM32\COMMAND.COM 5 5 27 4" xfId="17692"/>
    <cellStyle name="=C:\WINNT35\SYSTEM32\COMMAND.COM 5 5 27 5" xfId="17693"/>
    <cellStyle name="=C:\WINNT35\SYSTEM32\COMMAND.COM 5 5 28" xfId="17694"/>
    <cellStyle name="=C:\WINNT35\SYSTEM32\COMMAND.COM 5 5 28 2" xfId="17695"/>
    <cellStyle name="=C:\WINNT35\SYSTEM32\COMMAND.COM 5 5 28 3" xfId="17696"/>
    <cellStyle name="=C:\WINNT35\SYSTEM32\COMMAND.COM 5 5 28 4" xfId="17697"/>
    <cellStyle name="=C:\WINNT35\SYSTEM32\COMMAND.COM 5 5 28 5" xfId="17698"/>
    <cellStyle name="=C:\WINNT35\SYSTEM32\COMMAND.COM 5 5 29" xfId="17699"/>
    <cellStyle name="=C:\WINNT35\SYSTEM32\COMMAND.COM 5 5 29 2" xfId="17700"/>
    <cellStyle name="=C:\WINNT35\SYSTEM32\COMMAND.COM 5 5 29 3" xfId="17701"/>
    <cellStyle name="=C:\WINNT35\SYSTEM32\COMMAND.COM 5 5 29 4" xfId="17702"/>
    <cellStyle name="=C:\WINNT35\SYSTEM32\COMMAND.COM 5 5 29 5" xfId="17703"/>
    <cellStyle name="=C:\WINNT35\SYSTEM32\COMMAND.COM 5 5 3" xfId="17704"/>
    <cellStyle name="=C:\WINNT35\SYSTEM32\COMMAND.COM 5 5 3 2" xfId="17705"/>
    <cellStyle name="=C:\WINNT35\SYSTEM32\COMMAND.COM 5 5 3 3" xfId="17706"/>
    <cellStyle name="=C:\WINNT35\SYSTEM32\COMMAND.COM 5 5 3 4" xfId="17707"/>
    <cellStyle name="=C:\WINNT35\SYSTEM32\COMMAND.COM 5 5 3 5" xfId="17708"/>
    <cellStyle name="=C:\WINNT35\SYSTEM32\COMMAND.COM 5 5 30" xfId="17709"/>
    <cellStyle name="=C:\WINNT35\SYSTEM32\COMMAND.COM 5 5 30 2" xfId="17710"/>
    <cellStyle name="=C:\WINNT35\SYSTEM32\COMMAND.COM 5 5 30 3" xfId="17711"/>
    <cellStyle name="=C:\WINNT35\SYSTEM32\COMMAND.COM 5 5 30 4" xfId="17712"/>
    <cellStyle name="=C:\WINNT35\SYSTEM32\COMMAND.COM 5 5 30 5" xfId="17713"/>
    <cellStyle name="=C:\WINNT35\SYSTEM32\COMMAND.COM 5 5 31" xfId="17714"/>
    <cellStyle name="=C:\WINNT35\SYSTEM32\COMMAND.COM 5 5 31 2" xfId="17715"/>
    <cellStyle name="=C:\WINNT35\SYSTEM32\COMMAND.COM 5 5 31 3" xfId="17716"/>
    <cellStyle name="=C:\WINNT35\SYSTEM32\COMMAND.COM 5 5 31 4" xfId="17717"/>
    <cellStyle name="=C:\WINNT35\SYSTEM32\COMMAND.COM 5 5 31 5" xfId="17718"/>
    <cellStyle name="=C:\WINNT35\SYSTEM32\COMMAND.COM 5 5 32" xfId="17719"/>
    <cellStyle name="=C:\WINNT35\SYSTEM32\COMMAND.COM 5 5 32 2" xfId="17720"/>
    <cellStyle name="=C:\WINNT35\SYSTEM32\COMMAND.COM 5 5 32 3" xfId="17721"/>
    <cellStyle name="=C:\WINNT35\SYSTEM32\COMMAND.COM 5 5 32 4" xfId="17722"/>
    <cellStyle name="=C:\WINNT35\SYSTEM32\COMMAND.COM 5 5 32 5" xfId="17723"/>
    <cellStyle name="=C:\WINNT35\SYSTEM32\COMMAND.COM 5 5 33" xfId="17724"/>
    <cellStyle name="=C:\WINNT35\SYSTEM32\COMMAND.COM 5 5 33 2" xfId="17725"/>
    <cellStyle name="=C:\WINNT35\SYSTEM32\COMMAND.COM 5 5 33 3" xfId="17726"/>
    <cellStyle name="=C:\WINNT35\SYSTEM32\COMMAND.COM 5 5 33 4" xfId="17727"/>
    <cellStyle name="=C:\WINNT35\SYSTEM32\COMMAND.COM 5 5 33 5" xfId="17728"/>
    <cellStyle name="=C:\WINNT35\SYSTEM32\COMMAND.COM 5 5 34" xfId="17729"/>
    <cellStyle name="=C:\WINNT35\SYSTEM32\COMMAND.COM 5 5 34 2" xfId="17730"/>
    <cellStyle name="=C:\WINNT35\SYSTEM32\COMMAND.COM 5 5 34 3" xfId="17731"/>
    <cellStyle name="=C:\WINNT35\SYSTEM32\COMMAND.COM 5 5 34 4" xfId="17732"/>
    <cellStyle name="=C:\WINNT35\SYSTEM32\COMMAND.COM 5 5 34 5" xfId="17733"/>
    <cellStyle name="=C:\WINNT35\SYSTEM32\COMMAND.COM 5 5 35" xfId="17734"/>
    <cellStyle name="=C:\WINNT35\SYSTEM32\COMMAND.COM 5 5 35 2" xfId="17735"/>
    <cellStyle name="=C:\WINNT35\SYSTEM32\COMMAND.COM 5 5 35 3" xfId="17736"/>
    <cellStyle name="=C:\WINNT35\SYSTEM32\COMMAND.COM 5 5 35 4" xfId="17737"/>
    <cellStyle name="=C:\WINNT35\SYSTEM32\COMMAND.COM 5 5 35 5" xfId="17738"/>
    <cellStyle name="=C:\WINNT35\SYSTEM32\COMMAND.COM 5 5 36" xfId="17739"/>
    <cellStyle name="=C:\WINNT35\SYSTEM32\COMMAND.COM 5 5 36 2" xfId="17740"/>
    <cellStyle name="=C:\WINNT35\SYSTEM32\COMMAND.COM 5 5 36 3" xfId="17741"/>
    <cellStyle name="=C:\WINNT35\SYSTEM32\COMMAND.COM 5 5 36 4" xfId="17742"/>
    <cellStyle name="=C:\WINNT35\SYSTEM32\COMMAND.COM 5 5 36 5" xfId="17743"/>
    <cellStyle name="=C:\WINNT35\SYSTEM32\COMMAND.COM 5 5 37" xfId="17744"/>
    <cellStyle name="=C:\WINNT35\SYSTEM32\COMMAND.COM 5 5 37 2" xfId="17745"/>
    <cellStyle name="=C:\WINNT35\SYSTEM32\COMMAND.COM 5 5 37 3" xfId="17746"/>
    <cellStyle name="=C:\WINNT35\SYSTEM32\COMMAND.COM 5 5 37 4" xfId="17747"/>
    <cellStyle name="=C:\WINNT35\SYSTEM32\COMMAND.COM 5 5 37 5" xfId="17748"/>
    <cellStyle name="=C:\WINNT35\SYSTEM32\COMMAND.COM 5 5 38" xfId="17749"/>
    <cellStyle name="=C:\WINNT35\SYSTEM32\COMMAND.COM 5 5 38 2" xfId="17750"/>
    <cellStyle name="=C:\WINNT35\SYSTEM32\COMMAND.COM 5 5 38 3" xfId="17751"/>
    <cellStyle name="=C:\WINNT35\SYSTEM32\COMMAND.COM 5 5 38 4" xfId="17752"/>
    <cellStyle name="=C:\WINNT35\SYSTEM32\COMMAND.COM 5 5 38 5" xfId="17753"/>
    <cellStyle name="=C:\WINNT35\SYSTEM32\COMMAND.COM 5 5 39" xfId="17754"/>
    <cellStyle name="=C:\WINNT35\SYSTEM32\COMMAND.COM 5 5 39 2" xfId="17755"/>
    <cellStyle name="=C:\WINNT35\SYSTEM32\COMMAND.COM 5 5 39 3" xfId="17756"/>
    <cellStyle name="=C:\WINNT35\SYSTEM32\COMMAND.COM 5 5 39 4" xfId="17757"/>
    <cellStyle name="=C:\WINNT35\SYSTEM32\COMMAND.COM 5 5 39 5" xfId="17758"/>
    <cellStyle name="=C:\WINNT35\SYSTEM32\COMMAND.COM 5 5 4" xfId="17759"/>
    <cellStyle name="=C:\WINNT35\SYSTEM32\COMMAND.COM 5 5 4 2" xfId="17760"/>
    <cellStyle name="=C:\WINNT35\SYSTEM32\COMMAND.COM 5 5 4 3" xfId="17761"/>
    <cellStyle name="=C:\WINNT35\SYSTEM32\COMMAND.COM 5 5 4 4" xfId="17762"/>
    <cellStyle name="=C:\WINNT35\SYSTEM32\COMMAND.COM 5 5 4 5" xfId="17763"/>
    <cellStyle name="=C:\WINNT35\SYSTEM32\COMMAND.COM 5 5 40" xfId="17764"/>
    <cellStyle name="=C:\WINNT35\SYSTEM32\COMMAND.COM 5 5 40 2" xfId="17765"/>
    <cellStyle name="=C:\WINNT35\SYSTEM32\COMMAND.COM 5 5 40 3" xfId="17766"/>
    <cellStyle name="=C:\WINNT35\SYSTEM32\COMMAND.COM 5 5 40 4" xfId="17767"/>
    <cellStyle name="=C:\WINNT35\SYSTEM32\COMMAND.COM 5 5 40 5" xfId="17768"/>
    <cellStyle name="=C:\WINNT35\SYSTEM32\COMMAND.COM 5 5 41" xfId="17769"/>
    <cellStyle name="=C:\WINNT35\SYSTEM32\COMMAND.COM 5 5 41 2" xfId="17770"/>
    <cellStyle name="=C:\WINNT35\SYSTEM32\COMMAND.COM 5 5 41 3" xfId="17771"/>
    <cellStyle name="=C:\WINNT35\SYSTEM32\COMMAND.COM 5 5 41 4" xfId="17772"/>
    <cellStyle name="=C:\WINNT35\SYSTEM32\COMMAND.COM 5 5 41 5" xfId="17773"/>
    <cellStyle name="=C:\WINNT35\SYSTEM32\COMMAND.COM 5 5 42" xfId="17774"/>
    <cellStyle name="=C:\WINNT35\SYSTEM32\COMMAND.COM 5 5 42 2" xfId="17775"/>
    <cellStyle name="=C:\WINNT35\SYSTEM32\COMMAND.COM 5 5 42 3" xfId="17776"/>
    <cellStyle name="=C:\WINNT35\SYSTEM32\COMMAND.COM 5 5 42 4" xfId="17777"/>
    <cellStyle name="=C:\WINNT35\SYSTEM32\COMMAND.COM 5 5 42 5" xfId="17778"/>
    <cellStyle name="=C:\WINNT35\SYSTEM32\COMMAND.COM 5 5 43" xfId="17779"/>
    <cellStyle name="=C:\WINNT35\SYSTEM32\COMMAND.COM 5 5 43 2" xfId="17780"/>
    <cellStyle name="=C:\WINNT35\SYSTEM32\COMMAND.COM 5 5 43 3" xfId="17781"/>
    <cellStyle name="=C:\WINNT35\SYSTEM32\COMMAND.COM 5 5 43 4" xfId="17782"/>
    <cellStyle name="=C:\WINNT35\SYSTEM32\COMMAND.COM 5 5 43 5" xfId="17783"/>
    <cellStyle name="=C:\WINNT35\SYSTEM32\COMMAND.COM 5 5 44" xfId="17784"/>
    <cellStyle name="=C:\WINNT35\SYSTEM32\COMMAND.COM 5 5 44 2" xfId="17785"/>
    <cellStyle name="=C:\WINNT35\SYSTEM32\COMMAND.COM 5 5 44 3" xfId="17786"/>
    <cellStyle name="=C:\WINNT35\SYSTEM32\COMMAND.COM 5 5 44 4" xfId="17787"/>
    <cellStyle name="=C:\WINNT35\SYSTEM32\COMMAND.COM 5 5 44 5" xfId="17788"/>
    <cellStyle name="=C:\WINNT35\SYSTEM32\COMMAND.COM 5 5 45" xfId="17789"/>
    <cellStyle name="=C:\WINNT35\SYSTEM32\COMMAND.COM 5 5 45 2" xfId="17790"/>
    <cellStyle name="=C:\WINNT35\SYSTEM32\COMMAND.COM 5 5 45 3" xfId="17791"/>
    <cellStyle name="=C:\WINNT35\SYSTEM32\COMMAND.COM 5 5 45 4" xfId="17792"/>
    <cellStyle name="=C:\WINNT35\SYSTEM32\COMMAND.COM 5 5 45 5" xfId="17793"/>
    <cellStyle name="=C:\WINNT35\SYSTEM32\COMMAND.COM 5 5 46" xfId="17794"/>
    <cellStyle name="=C:\WINNT35\SYSTEM32\COMMAND.COM 5 5 46 2" xfId="17795"/>
    <cellStyle name="=C:\WINNT35\SYSTEM32\COMMAND.COM 5 5 46 3" xfId="17796"/>
    <cellStyle name="=C:\WINNT35\SYSTEM32\COMMAND.COM 5 5 46 4" xfId="17797"/>
    <cellStyle name="=C:\WINNT35\SYSTEM32\COMMAND.COM 5 5 46 5" xfId="17798"/>
    <cellStyle name="=C:\WINNT35\SYSTEM32\COMMAND.COM 5 5 47" xfId="17799"/>
    <cellStyle name="=C:\WINNT35\SYSTEM32\COMMAND.COM 5 5 47 2" xfId="17800"/>
    <cellStyle name="=C:\WINNT35\SYSTEM32\COMMAND.COM 5 5 47 3" xfId="17801"/>
    <cellStyle name="=C:\WINNT35\SYSTEM32\COMMAND.COM 5 5 47 4" xfId="17802"/>
    <cellStyle name="=C:\WINNT35\SYSTEM32\COMMAND.COM 5 5 47 5" xfId="17803"/>
    <cellStyle name="=C:\WINNT35\SYSTEM32\COMMAND.COM 5 5 48" xfId="17804"/>
    <cellStyle name="=C:\WINNT35\SYSTEM32\COMMAND.COM 5 5 48 2" xfId="17805"/>
    <cellStyle name="=C:\WINNT35\SYSTEM32\COMMAND.COM 5 5 48 3" xfId="17806"/>
    <cellStyle name="=C:\WINNT35\SYSTEM32\COMMAND.COM 5 5 48 4" xfId="17807"/>
    <cellStyle name="=C:\WINNT35\SYSTEM32\COMMAND.COM 5 5 48 5" xfId="17808"/>
    <cellStyle name="=C:\WINNT35\SYSTEM32\COMMAND.COM 5 5 49" xfId="17809"/>
    <cellStyle name="=C:\WINNT35\SYSTEM32\COMMAND.COM 5 5 49 2" xfId="17810"/>
    <cellStyle name="=C:\WINNT35\SYSTEM32\COMMAND.COM 5 5 49 3" xfId="17811"/>
    <cellStyle name="=C:\WINNT35\SYSTEM32\COMMAND.COM 5 5 49 4" xfId="17812"/>
    <cellStyle name="=C:\WINNT35\SYSTEM32\COMMAND.COM 5 5 49 5" xfId="17813"/>
    <cellStyle name="=C:\WINNT35\SYSTEM32\COMMAND.COM 5 5 5" xfId="17814"/>
    <cellStyle name="=C:\WINNT35\SYSTEM32\COMMAND.COM 5 5 5 2" xfId="17815"/>
    <cellStyle name="=C:\WINNT35\SYSTEM32\COMMAND.COM 5 5 5 3" xfId="17816"/>
    <cellStyle name="=C:\WINNT35\SYSTEM32\COMMAND.COM 5 5 5 4" xfId="17817"/>
    <cellStyle name="=C:\WINNT35\SYSTEM32\COMMAND.COM 5 5 5 5" xfId="17818"/>
    <cellStyle name="=C:\WINNT35\SYSTEM32\COMMAND.COM 5 5 50" xfId="17819"/>
    <cellStyle name="=C:\WINNT35\SYSTEM32\COMMAND.COM 5 5 50 2" xfId="17820"/>
    <cellStyle name="=C:\WINNT35\SYSTEM32\COMMAND.COM 5 5 50 3" xfId="17821"/>
    <cellStyle name="=C:\WINNT35\SYSTEM32\COMMAND.COM 5 5 50 4" xfId="17822"/>
    <cellStyle name="=C:\WINNT35\SYSTEM32\COMMAND.COM 5 5 50 5" xfId="17823"/>
    <cellStyle name="=C:\WINNT35\SYSTEM32\COMMAND.COM 5 5 51" xfId="17824"/>
    <cellStyle name="=C:\WINNT35\SYSTEM32\COMMAND.COM 5 5 51 2" xfId="17825"/>
    <cellStyle name="=C:\WINNT35\SYSTEM32\COMMAND.COM 5 5 51 3" xfId="17826"/>
    <cellStyle name="=C:\WINNT35\SYSTEM32\COMMAND.COM 5 5 51 4" xfId="17827"/>
    <cellStyle name="=C:\WINNT35\SYSTEM32\COMMAND.COM 5 5 51 5" xfId="17828"/>
    <cellStyle name="=C:\WINNT35\SYSTEM32\COMMAND.COM 5 5 52" xfId="17829"/>
    <cellStyle name="=C:\WINNT35\SYSTEM32\COMMAND.COM 5 5 52 2" xfId="17830"/>
    <cellStyle name="=C:\WINNT35\SYSTEM32\COMMAND.COM 5 5 52 3" xfId="17831"/>
    <cellStyle name="=C:\WINNT35\SYSTEM32\COMMAND.COM 5 5 52 4" xfId="17832"/>
    <cellStyle name="=C:\WINNT35\SYSTEM32\COMMAND.COM 5 5 52 5" xfId="17833"/>
    <cellStyle name="=C:\WINNT35\SYSTEM32\COMMAND.COM 5 5 53" xfId="17834"/>
    <cellStyle name="=C:\WINNT35\SYSTEM32\COMMAND.COM 5 5 53 2" xfId="17835"/>
    <cellStyle name="=C:\WINNT35\SYSTEM32\COMMAND.COM 5 5 53 3" xfId="17836"/>
    <cellStyle name="=C:\WINNT35\SYSTEM32\COMMAND.COM 5 5 53 4" xfId="17837"/>
    <cellStyle name="=C:\WINNT35\SYSTEM32\COMMAND.COM 5 5 53 5" xfId="17838"/>
    <cellStyle name="=C:\WINNT35\SYSTEM32\COMMAND.COM 5 5 54" xfId="17839"/>
    <cellStyle name="=C:\WINNT35\SYSTEM32\COMMAND.COM 5 5 55" xfId="17840"/>
    <cellStyle name="=C:\WINNT35\SYSTEM32\COMMAND.COM 5 5 56" xfId="17841"/>
    <cellStyle name="=C:\WINNT35\SYSTEM32\COMMAND.COM 5 5 57" xfId="17842"/>
    <cellStyle name="=C:\WINNT35\SYSTEM32\COMMAND.COM 5 5 58" xfId="17843"/>
    <cellStyle name="=C:\WINNT35\SYSTEM32\COMMAND.COM 5 5 6" xfId="17844"/>
    <cellStyle name="=C:\WINNT35\SYSTEM32\COMMAND.COM 5 5 6 2" xfId="17845"/>
    <cellStyle name="=C:\WINNT35\SYSTEM32\COMMAND.COM 5 5 6 3" xfId="17846"/>
    <cellStyle name="=C:\WINNT35\SYSTEM32\COMMAND.COM 5 5 6 4" xfId="17847"/>
    <cellStyle name="=C:\WINNT35\SYSTEM32\COMMAND.COM 5 5 6 5" xfId="17848"/>
    <cellStyle name="=C:\WINNT35\SYSTEM32\COMMAND.COM 5 5 7" xfId="17849"/>
    <cellStyle name="=C:\WINNT35\SYSTEM32\COMMAND.COM 5 5 7 2" xfId="17850"/>
    <cellStyle name="=C:\WINNT35\SYSTEM32\COMMAND.COM 5 5 7 3" xfId="17851"/>
    <cellStyle name="=C:\WINNT35\SYSTEM32\COMMAND.COM 5 5 7 4" xfId="17852"/>
    <cellStyle name="=C:\WINNT35\SYSTEM32\COMMAND.COM 5 5 7 5" xfId="17853"/>
    <cellStyle name="=C:\WINNT35\SYSTEM32\COMMAND.COM 5 5 8" xfId="17854"/>
    <cellStyle name="=C:\WINNT35\SYSTEM32\COMMAND.COM 5 5 8 2" xfId="17855"/>
    <cellStyle name="=C:\WINNT35\SYSTEM32\COMMAND.COM 5 5 8 3" xfId="17856"/>
    <cellStyle name="=C:\WINNT35\SYSTEM32\COMMAND.COM 5 5 8 4" xfId="17857"/>
    <cellStyle name="=C:\WINNT35\SYSTEM32\COMMAND.COM 5 5 8 5" xfId="17858"/>
    <cellStyle name="=C:\WINNT35\SYSTEM32\COMMAND.COM 5 5 9" xfId="17859"/>
    <cellStyle name="=C:\WINNT35\SYSTEM32\COMMAND.COM 5 5 9 2" xfId="17860"/>
    <cellStyle name="=C:\WINNT35\SYSTEM32\COMMAND.COM 5 5 9 3" xfId="17861"/>
    <cellStyle name="=C:\WINNT35\SYSTEM32\COMMAND.COM 5 5 9 4" xfId="17862"/>
    <cellStyle name="=C:\WINNT35\SYSTEM32\COMMAND.COM 5 5 9 5" xfId="17863"/>
    <cellStyle name="=C:\WINNT35\SYSTEM32\COMMAND.COM 5 50" xfId="17864"/>
    <cellStyle name="=C:\WINNT35\SYSTEM32\COMMAND.COM 5 50 2" xfId="17865"/>
    <cellStyle name="=C:\WINNT35\SYSTEM32\COMMAND.COM 5 50 3" xfId="17866"/>
    <cellStyle name="=C:\WINNT35\SYSTEM32\COMMAND.COM 5 50 4" xfId="17867"/>
    <cellStyle name="=C:\WINNT35\SYSTEM32\COMMAND.COM 5 50 5" xfId="17868"/>
    <cellStyle name="=C:\WINNT35\SYSTEM32\COMMAND.COM 5 51" xfId="17869"/>
    <cellStyle name="=C:\WINNT35\SYSTEM32\COMMAND.COM 5 51 2" xfId="17870"/>
    <cellStyle name="=C:\WINNT35\SYSTEM32\COMMAND.COM 5 51 3" xfId="17871"/>
    <cellStyle name="=C:\WINNT35\SYSTEM32\COMMAND.COM 5 51 4" xfId="17872"/>
    <cellStyle name="=C:\WINNT35\SYSTEM32\COMMAND.COM 5 51 5" xfId="17873"/>
    <cellStyle name="=C:\WINNT35\SYSTEM32\COMMAND.COM 5 52" xfId="17874"/>
    <cellStyle name="=C:\WINNT35\SYSTEM32\COMMAND.COM 5 52 2" xfId="17875"/>
    <cellStyle name="=C:\WINNT35\SYSTEM32\COMMAND.COM 5 52 3" xfId="17876"/>
    <cellStyle name="=C:\WINNT35\SYSTEM32\COMMAND.COM 5 52 4" xfId="17877"/>
    <cellStyle name="=C:\WINNT35\SYSTEM32\COMMAND.COM 5 52 5" xfId="17878"/>
    <cellStyle name="=C:\WINNT35\SYSTEM32\COMMAND.COM 5 53" xfId="17879"/>
    <cellStyle name="=C:\WINNT35\SYSTEM32\COMMAND.COM 5 53 2" xfId="17880"/>
    <cellStyle name="=C:\WINNT35\SYSTEM32\COMMAND.COM 5 53 3" xfId="17881"/>
    <cellStyle name="=C:\WINNT35\SYSTEM32\COMMAND.COM 5 53 4" xfId="17882"/>
    <cellStyle name="=C:\WINNT35\SYSTEM32\COMMAND.COM 5 53 5" xfId="17883"/>
    <cellStyle name="=C:\WINNT35\SYSTEM32\COMMAND.COM 5 54" xfId="17884"/>
    <cellStyle name="=C:\WINNT35\SYSTEM32\COMMAND.COM 5 54 2" xfId="17885"/>
    <cellStyle name="=C:\WINNT35\SYSTEM32\COMMAND.COM 5 54 3" xfId="17886"/>
    <cellStyle name="=C:\WINNT35\SYSTEM32\COMMAND.COM 5 54 4" xfId="17887"/>
    <cellStyle name="=C:\WINNT35\SYSTEM32\COMMAND.COM 5 54 5" xfId="17888"/>
    <cellStyle name="=C:\WINNT35\SYSTEM32\COMMAND.COM 5 55" xfId="17889"/>
    <cellStyle name="=C:\WINNT35\SYSTEM32\COMMAND.COM 5 55 2" xfId="17890"/>
    <cellStyle name="=C:\WINNT35\SYSTEM32\COMMAND.COM 5 55 3" xfId="17891"/>
    <cellStyle name="=C:\WINNT35\SYSTEM32\COMMAND.COM 5 55 4" xfId="17892"/>
    <cellStyle name="=C:\WINNT35\SYSTEM32\COMMAND.COM 5 55 5" xfId="17893"/>
    <cellStyle name="=C:\WINNT35\SYSTEM32\COMMAND.COM 5 56" xfId="17894"/>
    <cellStyle name="=C:\WINNT35\SYSTEM32\COMMAND.COM 5 56 2" xfId="17895"/>
    <cellStyle name="=C:\WINNT35\SYSTEM32\COMMAND.COM 5 56 3" xfId="17896"/>
    <cellStyle name="=C:\WINNT35\SYSTEM32\COMMAND.COM 5 56 4" xfId="17897"/>
    <cellStyle name="=C:\WINNT35\SYSTEM32\COMMAND.COM 5 56 5" xfId="17898"/>
    <cellStyle name="=C:\WINNT35\SYSTEM32\COMMAND.COM 5 57" xfId="17899"/>
    <cellStyle name="=C:\WINNT35\SYSTEM32\COMMAND.COM 5 57 2" xfId="17900"/>
    <cellStyle name="=C:\WINNT35\SYSTEM32\COMMAND.COM 5 57 3" xfId="17901"/>
    <cellStyle name="=C:\WINNT35\SYSTEM32\COMMAND.COM 5 57 4" xfId="17902"/>
    <cellStyle name="=C:\WINNT35\SYSTEM32\COMMAND.COM 5 57 5" xfId="17903"/>
    <cellStyle name="=C:\WINNT35\SYSTEM32\COMMAND.COM 5 58" xfId="17904"/>
    <cellStyle name="=C:\WINNT35\SYSTEM32\COMMAND.COM 5 58 2" xfId="17905"/>
    <cellStyle name="=C:\WINNT35\SYSTEM32\COMMAND.COM 5 58 3" xfId="17906"/>
    <cellStyle name="=C:\WINNT35\SYSTEM32\COMMAND.COM 5 58 4" xfId="17907"/>
    <cellStyle name="=C:\WINNT35\SYSTEM32\COMMAND.COM 5 58 5" xfId="17908"/>
    <cellStyle name="=C:\WINNT35\SYSTEM32\COMMAND.COM 5 59" xfId="17909"/>
    <cellStyle name="=C:\WINNT35\SYSTEM32\COMMAND.COM 5 59 2" xfId="17910"/>
    <cellStyle name="=C:\WINNT35\SYSTEM32\COMMAND.COM 5 59 3" xfId="17911"/>
    <cellStyle name="=C:\WINNT35\SYSTEM32\COMMAND.COM 5 59 4" xfId="17912"/>
    <cellStyle name="=C:\WINNT35\SYSTEM32\COMMAND.COM 5 59 5" xfId="17913"/>
    <cellStyle name="=C:\WINNT35\SYSTEM32\COMMAND.COM 5 6" xfId="17914"/>
    <cellStyle name="=C:\WINNT35\SYSTEM32\COMMAND.COM 5 6 10" xfId="17915"/>
    <cellStyle name="=C:\WINNT35\SYSTEM32\COMMAND.COM 5 6 10 2" xfId="17916"/>
    <cellStyle name="=C:\WINNT35\SYSTEM32\COMMAND.COM 5 6 10 3" xfId="17917"/>
    <cellStyle name="=C:\WINNT35\SYSTEM32\COMMAND.COM 5 6 10 4" xfId="17918"/>
    <cellStyle name="=C:\WINNT35\SYSTEM32\COMMAND.COM 5 6 10 5" xfId="17919"/>
    <cellStyle name="=C:\WINNT35\SYSTEM32\COMMAND.COM 5 6 11" xfId="17920"/>
    <cellStyle name="=C:\WINNT35\SYSTEM32\COMMAND.COM 5 6 11 2" xfId="17921"/>
    <cellStyle name="=C:\WINNT35\SYSTEM32\COMMAND.COM 5 6 11 3" xfId="17922"/>
    <cellStyle name="=C:\WINNT35\SYSTEM32\COMMAND.COM 5 6 11 4" xfId="17923"/>
    <cellStyle name="=C:\WINNT35\SYSTEM32\COMMAND.COM 5 6 11 5" xfId="17924"/>
    <cellStyle name="=C:\WINNT35\SYSTEM32\COMMAND.COM 5 6 12" xfId="17925"/>
    <cellStyle name="=C:\WINNT35\SYSTEM32\COMMAND.COM 5 6 12 2" xfId="17926"/>
    <cellStyle name="=C:\WINNT35\SYSTEM32\COMMAND.COM 5 6 12 3" xfId="17927"/>
    <cellStyle name="=C:\WINNT35\SYSTEM32\COMMAND.COM 5 6 12 4" xfId="17928"/>
    <cellStyle name="=C:\WINNT35\SYSTEM32\COMMAND.COM 5 6 12 5" xfId="17929"/>
    <cellStyle name="=C:\WINNT35\SYSTEM32\COMMAND.COM 5 6 13" xfId="17930"/>
    <cellStyle name="=C:\WINNT35\SYSTEM32\COMMAND.COM 5 6 13 2" xfId="17931"/>
    <cellStyle name="=C:\WINNT35\SYSTEM32\COMMAND.COM 5 6 13 3" xfId="17932"/>
    <cellStyle name="=C:\WINNT35\SYSTEM32\COMMAND.COM 5 6 13 4" xfId="17933"/>
    <cellStyle name="=C:\WINNT35\SYSTEM32\COMMAND.COM 5 6 13 5" xfId="17934"/>
    <cellStyle name="=C:\WINNT35\SYSTEM32\COMMAND.COM 5 6 14" xfId="17935"/>
    <cellStyle name="=C:\WINNT35\SYSTEM32\COMMAND.COM 5 6 14 2" xfId="17936"/>
    <cellStyle name="=C:\WINNT35\SYSTEM32\COMMAND.COM 5 6 14 3" xfId="17937"/>
    <cellStyle name="=C:\WINNT35\SYSTEM32\COMMAND.COM 5 6 14 4" xfId="17938"/>
    <cellStyle name="=C:\WINNT35\SYSTEM32\COMMAND.COM 5 6 14 5" xfId="17939"/>
    <cellStyle name="=C:\WINNT35\SYSTEM32\COMMAND.COM 5 6 15" xfId="17940"/>
    <cellStyle name="=C:\WINNT35\SYSTEM32\COMMAND.COM 5 6 15 2" xfId="17941"/>
    <cellStyle name="=C:\WINNT35\SYSTEM32\COMMAND.COM 5 6 15 3" xfId="17942"/>
    <cellStyle name="=C:\WINNT35\SYSTEM32\COMMAND.COM 5 6 15 4" xfId="17943"/>
    <cellStyle name="=C:\WINNT35\SYSTEM32\COMMAND.COM 5 6 15 5" xfId="17944"/>
    <cellStyle name="=C:\WINNT35\SYSTEM32\COMMAND.COM 5 6 16" xfId="17945"/>
    <cellStyle name="=C:\WINNT35\SYSTEM32\COMMAND.COM 5 6 16 2" xfId="17946"/>
    <cellStyle name="=C:\WINNT35\SYSTEM32\COMMAND.COM 5 6 16 3" xfId="17947"/>
    <cellStyle name="=C:\WINNT35\SYSTEM32\COMMAND.COM 5 6 16 4" xfId="17948"/>
    <cellStyle name="=C:\WINNT35\SYSTEM32\COMMAND.COM 5 6 16 5" xfId="17949"/>
    <cellStyle name="=C:\WINNT35\SYSTEM32\COMMAND.COM 5 6 17" xfId="17950"/>
    <cellStyle name="=C:\WINNT35\SYSTEM32\COMMAND.COM 5 6 17 2" xfId="17951"/>
    <cellStyle name="=C:\WINNT35\SYSTEM32\COMMAND.COM 5 6 17 3" xfId="17952"/>
    <cellStyle name="=C:\WINNT35\SYSTEM32\COMMAND.COM 5 6 17 4" xfId="17953"/>
    <cellStyle name="=C:\WINNT35\SYSTEM32\COMMAND.COM 5 6 17 5" xfId="17954"/>
    <cellStyle name="=C:\WINNT35\SYSTEM32\COMMAND.COM 5 6 18" xfId="17955"/>
    <cellStyle name="=C:\WINNT35\SYSTEM32\COMMAND.COM 5 6 18 2" xfId="17956"/>
    <cellStyle name="=C:\WINNT35\SYSTEM32\COMMAND.COM 5 6 18 3" xfId="17957"/>
    <cellStyle name="=C:\WINNT35\SYSTEM32\COMMAND.COM 5 6 18 4" xfId="17958"/>
    <cellStyle name="=C:\WINNT35\SYSTEM32\COMMAND.COM 5 6 18 5" xfId="17959"/>
    <cellStyle name="=C:\WINNT35\SYSTEM32\COMMAND.COM 5 6 19" xfId="17960"/>
    <cellStyle name="=C:\WINNT35\SYSTEM32\COMMAND.COM 5 6 19 2" xfId="17961"/>
    <cellStyle name="=C:\WINNT35\SYSTEM32\COMMAND.COM 5 6 19 3" xfId="17962"/>
    <cellStyle name="=C:\WINNT35\SYSTEM32\COMMAND.COM 5 6 19 4" xfId="17963"/>
    <cellStyle name="=C:\WINNT35\SYSTEM32\COMMAND.COM 5 6 19 5" xfId="17964"/>
    <cellStyle name="=C:\WINNT35\SYSTEM32\COMMAND.COM 5 6 2" xfId="17965"/>
    <cellStyle name="=C:\WINNT35\SYSTEM32\COMMAND.COM 5 6 2 2" xfId="17966"/>
    <cellStyle name="=C:\WINNT35\SYSTEM32\COMMAND.COM 5 6 2 3" xfId="17967"/>
    <cellStyle name="=C:\WINNT35\SYSTEM32\COMMAND.COM 5 6 2 4" xfId="17968"/>
    <cellStyle name="=C:\WINNT35\SYSTEM32\COMMAND.COM 5 6 2 5" xfId="17969"/>
    <cellStyle name="=C:\WINNT35\SYSTEM32\COMMAND.COM 5 6 20" xfId="17970"/>
    <cellStyle name="=C:\WINNT35\SYSTEM32\COMMAND.COM 5 6 20 2" xfId="17971"/>
    <cellStyle name="=C:\WINNT35\SYSTEM32\COMMAND.COM 5 6 20 3" xfId="17972"/>
    <cellStyle name="=C:\WINNT35\SYSTEM32\COMMAND.COM 5 6 20 4" xfId="17973"/>
    <cellStyle name="=C:\WINNT35\SYSTEM32\COMMAND.COM 5 6 20 5" xfId="17974"/>
    <cellStyle name="=C:\WINNT35\SYSTEM32\COMMAND.COM 5 6 21" xfId="17975"/>
    <cellStyle name="=C:\WINNT35\SYSTEM32\COMMAND.COM 5 6 21 2" xfId="17976"/>
    <cellStyle name="=C:\WINNT35\SYSTEM32\COMMAND.COM 5 6 21 3" xfId="17977"/>
    <cellStyle name="=C:\WINNT35\SYSTEM32\COMMAND.COM 5 6 21 4" xfId="17978"/>
    <cellStyle name="=C:\WINNT35\SYSTEM32\COMMAND.COM 5 6 21 5" xfId="17979"/>
    <cellStyle name="=C:\WINNT35\SYSTEM32\COMMAND.COM 5 6 22" xfId="17980"/>
    <cellStyle name="=C:\WINNT35\SYSTEM32\COMMAND.COM 5 6 22 2" xfId="17981"/>
    <cellStyle name="=C:\WINNT35\SYSTEM32\COMMAND.COM 5 6 22 3" xfId="17982"/>
    <cellStyle name="=C:\WINNT35\SYSTEM32\COMMAND.COM 5 6 22 4" xfId="17983"/>
    <cellStyle name="=C:\WINNT35\SYSTEM32\COMMAND.COM 5 6 22 5" xfId="17984"/>
    <cellStyle name="=C:\WINNT35\SYSTEM32\COMMAND.COM 5 6 23" xfId="17985"/>
    <cellStyle name="=C:\WINNT35\SYSTEM32\COMMAND.COM 5 6 23 2" xfId="17986"/>
    <cellStyle name="=C:\WINNT35\SYSTEM32\COMMAND.COM 5 6 23 3" xfId="17987"/>
    <cellStyle name="=C:\WINNT35\SYSTEM32\COMMAND.COM 5 6 23 4" xfId="17988"/>
    <cellStyle name="=C:\WINNT35\SYSTEM32\COMMAND.COM 5 6 23 5" xfId="17989"/>
    <cellStyle name="=C:\WINNT35\SYSTEM32\COMMAND.COM 5 6 24" xfId="17990"/>
    <cellStyle name="=C:\WINNT35\SYSTEM32\COMMAND.COM 5 6 24 2" xfId="17991"/>
    <cellStyle name="=C:\WINNT35\SYSTEM32\COMMAND.COM 5 6 24 3" xfId="17992"/>
    <cellStyle name="=C:\WINNT35\SYSTEM32\COMMAND.COM 5 6 24 4" xfId="17993"/>
    <cellStyle name="=C:\WINNT35\SYSTEM32\COMMAND.COM 5 6 24 5" xfId="17994"/>
    <cellStyle name="=C:\WINNT35\SYSTEM32\COMMAND.COM 5 6 25" xfId="17995"/>
    <cellStyle name="=C:\WINNT35\SYSTEM32\COMMAND.COM 5 6 25 2" xfId="17996"/>
    <cellStyle name="=C:\WINNT35\SYSTEM32\COMMAND.COM 5 6 25 3" xfId="17997"/>
    <cellStyle name="=C:\WINNT35\SYSTEM32\COMMAND.COM 5 6 25 4" xfId="17998"/>
    <cellStyle name="=C:\WINNT35\SYSTEM32\COMMAND.COM 5 6 25 5" xfId="17999"/>
    <cellStyle name="=C:\WINNT35\SYSTEM32\COMMAND.COM 5 6 26" xfId="18000"/>
    <cellStyle name="=C:\WINNT35\SYSTEM32\COMMAND.COM 5 6 26 2" xfId="18001"/>
    <cellStyle name="=C:\WINNT35\SYSTEM32\COMMAND.COM 5 6 26 3" xfId="18002"/>
    <cellStyle name="=C:\WINNT35\SYSTEM32\COMMAND.COM 5 6 26 4" xfId="18003"/>
    <cellStyle name="=C:\WINNT35\SYSTEM32\COMMAND.COM 5 6 26 5" xfId="18004"/>
    <cellStyle name="=C:\WINNT35\SYSTEM32\COMMAND.COM 5 6 27" xfId="18005"/>
    <cellStyle name="=C:\WINNT35\SYSTEM32\COMMAND.COM 5 6 27 2" xfId="18006"/>
    <cellStyle name="=C:\WINNT35\SYSTEM32\COMMAND.COM 5 6 27 3" xfId="18007"/>
    <cellStyle name="=C:\WINNT35\SYSTEM32\COMMAND.COM 5 6 27 4" xfId="18008"/>
    <cellStyle name="=C:\WINNT35\SYSTEM32\COMMAND.COM 5 6 27 5" xfId="18009"/>
    <cellStyle name="=C:\WINNT35\SYSTEM32\COMMAND.COM 5 6 28" xfId="18010"/>
    <cellStyle name="=C:\WINNT35\SYSTEM32\COMMAND.COM 5 6 28 2" xfId="18011"/>
    <cellStyle name="=C:\WINNT35\SYSTEM32\COMMAND.COM 5 6 28 3" xfId="18012"/>
    <cellStyle name="=C:\WINNT35\SYSTEM32\COMMAND.COM 5 6 28 4" xfId="18013"/>
    <cellStyle name="=C:\WINNT35\SYSTEM32\COMMAND.COM 5 6 28 5" xfId="18014"/>
    <cellStyle name="=C:\WINNT35\SYSTEM32\COMMAND.COM 5 6 29" xfId="18015"/>
    <cellStyle name="=C:\WINNT35\SYSTEM32\COMMAND.COM 5 6 29 2" xfId="18016"/>
    <cellStyle name="=C:\WINNT35\SYSTEM32\COMMAND.COM 5 6 29 3" xfId="18017"/>
    <cellStyle name="=C:\WINNT35\SYSTEM32\COMMAND.COM 5 6 29 4" xfId="18018"/>
    <cellStyle name="=C:\WINNT35\SYSTEM32\COMMAND.COM 5 6 29 5" xfId="18019"/>
    <cellStyle name="=C:\WINNT35\SYSTEM32\COMMAND.COM 5 6 3" xfId="18020"/>
    <cellStyle name="=C:\WINNT35\SYSTEM32\COMMAND.COM 5 6 3 2" xfId="18021"/>
    <cellStyle name="=C:\WINNT35\SYSTEM32\COMMAND.COM 5 6 3 3" xfId="18022"/>
    <cellStyle name="=C:\WINNT35\SYSTEM32\COMMAND.COM 5 6 3 4" xfId="18023"/>
    <cellStyle name="=C:\WINNT35\SYSTEM32\COMMAND.COM 5 6 3 5" xfId="18024"/>
    <cellStyle name="=C:\WINNT35\SYSTEM32\COMMAND.COM 5 6 30" xfId="18025"/>
    <cellStyle name="=C:\WINNT35\SYSTEM32\COMMAND.COM 5 6 30 2" xfId="18026"/>
    <cellStyle name="=C:\WINNT35\SYSTEM32\COMMAND.COM 5 6 30 3" xfId="18027"/>
    <cellStyle name="=C:\WINNT35\SYSTEM32\COMMAND.COM 5 6 30 4" xfId="18028"/>
    <cellStyle name="=C:\WINNT35\SYSTEM32\COMMAND.COM 5 6 30 5" xfId="18029"/>
    <cellStyle name="=C:\WINNT35\SYSTEM32\COMMAND.COM 5 6 31" xfId="18030"/>
    <cellStyle name="=C:\WINNT35\SYSTEM32\COMMAND.COM 5 6 31 2" xfId="18031"/>
    <cellStyle name="=C:\WINNT35\SYSTEM32\COMMAND.COM 5 6 31 3" xfId="18032"/>
    <cellStyle name="=C:\WINNT35\SYSTEM32\COMMAND.COM 5 6 31 4" xfId="18033"/>
    <cellStyle name="=C:\WINNT35\SYSTEM32\COMMAND.COM 5 6 31 5" xfId="18034"/>
    <cellStyle name="=C:\WINNT35\SYSTEM32\COMMAND.COM 5 6 32" xfId="18035"/>
    <cellStyle name="=C:\WINNT35\SYSTEM32\COMMAND.COM 5 6 32 2" xfId="18036"/>
    <cellStyle name="=C:\WINNT35\SYSTEM32\COMMAND.COM 5 6 32 3" xfId="18037"/>
    <cellStyle name="=C:\WINNT35\SYSTEM32\COMMAND.COM 5 6 32 4" xfId="18038"/>
    <cellStyle name="=C:\WINNT35\SYSTEM32\COMMAND.COM 5 6 32 5" xfId="18039"/>
    <cellStyle name="=C:\WINNT35\SYSTEM32\COMMAND.COM 5 6 33" xfId="18040"/>
    <cellStyle name="=C:\WINNT35\SYSTEM32\COMMAND.COM 5 6 33 2" xfId="18041"/>
    <cellStyle name="=C:\WINNT35\SYSTEM32\COMMAND.COM 5 6 33 3" xfId="18042"/>
    <cellStyle name="=C:\WINNT35\SYSTEM32\COMMAND.COM 5 6 33 4" xfId="18043"/>
    <cellStyle name="=C:\WINNT35\SYSTEM32\COMMAND.COM 5 6 33 5" xfId="18044"/>
    <cellStyle name="=C:\WINNT35\SYSTEM32\COMMAND.COM 5 6 34" xfId="18045"/>
    <cellStyle name="=C:\WINNT35\SYSTEM32\COMMAND.COM 5 6 34 2" xfId="18046"/>
    <cellStyle name="=C:\WINNT35\SYSTEM32\COMMAND.COM 5 6 34 3" xfId="18047"/>
    <cellStyle name="=C:\WINNT35\SYSTEM32\COMMAND.COM 5 6 34 4" xfId="18048"/>
    <cellStyle name="=C:\WINNT35\SYSTEM32\COMMAND.COM 5 6 34 5" xfId="18049"/>
    <cellStyle name="=C:\WINNT35\SYSTEM32\COMMAND.COM 5 6 35" xfId="18050"/>
    <cellStyle name="=C:\WINNT35\SYSTEM32\COMMAND.COM 5 6 35 2" xfId="18051"/>
    <cellStyle name="=C:\WINNT35\SYSTEM32\COMMAND.COM 5 6 35 3" xfId="18052"/>
    <cellStyle name="=C:\WINNT35\SYSTEM32\COMMAND.COM 5 6 35 4" xfId="18053"/>
    <cellStyle name="=C:\WINNT35\SYSTEM32\COMMAND.COM 5 6 35 5" xfId="18054"/>
    <cellStyle name="=C:\WINNT35\SYSTEM32\COMMAND.COM 5 6 36" xfId="18055"/>
    <cellStyle name="=C:\WINNT35\SYSTEM32\COMMAND.COM 5 6 36 2" xfId="18056"/>
    <cellStyle name="=C:\WINNT35\SYSTEM32\COMMAND.COM 5 6 36 3" xfId="18057"/>
    <cellStyle name="=C:\WINNT35\SYSTEM32\COMMAND.COM 5 6 36 4" xfId="18058"/>
    <cellStyle name="=C:\WINNT35\SYSTEM32\COMMAND.COM 5 6 36 5" xfId="18059"/>
    <cellStyle name="=C:\WINNT35\SYSTEM32\COMMAND.COM 5 6 37" xfId="18060"/>
    <cellStyle name="=C:\WINNT35\SYSTEM32\COMMAND.COM 5 6 37 2" xfId="18061"/>
    <cellStyle name="=C:\WINNT35\SYSTEM32\COMMAND.COM 5 6 37 3" xfId="18062"/>
    <cellStyle name="=C:\WINNT35\SYSTEM32\COMMAND.COM 5 6 37 4" xfId="18063"/>
    <cellStyle name="=C:\WINNT35\SYSTEM32\COMMAND.COM 5 6 37 5" xfId="18064"/>
    <cellStyle name="=C:\WINNT35\SYSTEM32\COMMAND.COM 5 6 38" xfId="18065"/>
    <cellStyle name="=C:\WINNT35\SYSTEM32\COMMAND.COM 5 6 38 2" xfId="18066"/>
    <cellStyle name="=C:\WINNT35\SYSTEM32\COMMAND.COM 5 6 38 3" xfId="18067"/>
    <cellStyle name="=C:\WINNT35\SYSTEM32\COMMAND.COM 5 6 38 4" xfId="18068"/>
    <cellStyle name="=C:\WINNT35\SYSTEM32\COMMAND.COM 5 6 38 5" xfId="18069"/>
    <cellStyle name="=C:\WINNT35\SYSTEM32\COMMAND.COM 5 6 39" xfId="18070"/>
    <cellStyle name="=C:\WINNT35\SYSTEM32\COMMAND.COM 5 6 39 2" xfId="18071"/>
    <cellStyle name="=C:\WINNT35\SYSTEM32\COMMAND.COM 5 6 39 3" xfId="18072"/>
    <cellStyle name="=C:\WINNT35\SYSTEM32\COMMAND.COM 5 6 39 4" xfId="18073"/>
    <cellStyle name="=C:\WINNT35\SYSTEM32\COMMAND.COM 5 6 39 5" xfId="18074"/>
    <cellStyle name="=C:\WINNT35\SYSTEM32\COMMAND.COM 5 6 4" xfId="18075"/>
    <cellStyle name="=C:\WINNT35\SYSTEM32\COMMAND.COM 5 6 4 2" xfId="18076"/>
    <cellStyle name="=C:\WINNT35\SYSTEM32\COMMAND.COM 5 6 4 3" xfId="18077"/>
    <cellStyle name="=C:\WINNT35\SYSTEM32\COMMAND.COM 5 6 4 4" xfId="18078"/>
    <cellStyle name="=C:\WINNT35\SYSTEM32\COMMAND.COM 5 6 4 5" xfId="18079"/>
    <cellStyle name="=C:\WINNT35\SYSTEM32\COMMAND.COM 5 6 40" xfId="18080"/>
    <cellStyle name="=C:\WINNT35\SYSTEM32\COMMAND.COM 5 6 40 2" xfId="18081"/>
    <cellStyle name="=C:\WINNT35\SYSTEM32\COMMAND.COM 5 6 40 3" xfId="18082"/>
    <cellStyle name="=C:\WINNT35\SYSTEM32\COMMAND.COM 5 6 40 4" xfId="18083"/>
    <cellStyle name="=C:\WINNT35\SYSTEM32\COMMAND.COM 5 6 40 5" xfId="18084"/>
    <cellStyle name="=C:\WINNT35\SYSTEM32\COMMAND.COM 5 6 41" xfId="18085"/>
    <cellStyle name="=C:\WINNT35\SYSTEM32\COMMAND.COM 5 6 41 2" xfId="18086"/>
    <cellStyle name="=C:\WINNT35\SYSTEM32\COMMAND.COM 5 6 41 3" xfId="18087"/>
    <cellStyle name="=C:\WINNT35\SYSTEM32\COMMAND.COM 5 6 41 4" xfId="18088"/>
    <cellStyle name="=C:\WINNT35\SYSTEM32\COMMAND.COM 5 6 41 5" xfId="18089"/>
    <cellStyle name="=C:\WINNT35\SYSTEM32\COMMAND.COM 5 6 42" xfId="18090"/>
    <cellStyle name="=C:\WINNT35\SYSTEM32\COMMAND.COM 5 6 42 2" xfId="18091"/>
    <cellStyle name="=C:\WINNT35\SYSTEM32\COMMAND.COM 5 6 42 3" xfId="18092"/>
    <cellStyle name="=C:\WINNT35\SYSTEM32\COMMAND.COM 5 6 42 4" xfId="18093"/>
    <cellStyle name="=C:\WINNT35\SYSTEM32\COMMAND.COM 5 6 42 5" xfId="18094"/>
    <cellStyle name="=C:\WINNT35\SYSTEM32\COMMAND.COM 5 6 43" xfId="18095"/>
    <cellStyle name="=C:\WINNT35\SYSTEM32\COMMAND.COM 5 6 43 2" xfId="18096"/>
    <cellStyle name="=C:\WINNT35\SYSTEM32\COMMAND.COM 5 6 43 3" xfId="18097"/>
    <cellStyle name="=C:\WINNT35\SYSTEM32\COMMAND.COM 5 6 43 4" xfId="18098"/>
    <cellStyle name="=C:\WINNT35\SYSTEM32\COMMAND.COM 5 6 43 5" xfId="18099"/>
    <cellStyle name="=C:\WINNT35\SYSTEM32\COMMAND.COM 5 6 44" xfId="18100"/>
    <cellStyle name="=C:\WINNT35\SYSTEM32\COMMAND.COM 5 6 44 2" xfId="18101"/>
    <cellStyle name="=C:\WINNT35\SYSTEM32\COMMAND.COM 5 6 44 3" xfId="18102"/>
    <cellStyle name="=C:\WINNT35\SYSTEM32\COMMAND.COM 5 6 44 4" xfId="18103"/>
    <cellStyle name="=C:\WINNT35\SYSTEM32\COMMAND.COM 5 6 44 5" xfId="18104"/>
    <cellStyle name="=C:\WINNT35\SYSTEM32\COMMAND.COM 5 6 45" xfId="18105"/>
    <cellStyle name="=C:\WINNT35\SYSTEM32\COMMAND.COM 5 6 45 2" xfId="18106"/>
    <cellStyle name="=C:\WINNT35\SYSTEM32\COMMAND.COM 5 6 45 3" xfId="18107"/>
    <cellStyle name="=C:\WINNT35\SYSTEM32\COMMAND.COM 5 6 45 4" xfId="18108"/>
    <cellStyle name="=C:\WINNT35\SYSTEM32\COMMAND.COM 5 6 45 5" xfId="18109"/>
    <cellStyle name="=C:\WINNT35\SYSTEM32\COMMAND.COM 5 6 46" xfId="18110"/>
    <cellStyle name="=C:\WINNT35\SYSTEM32\COMMAND.COM 5 6 46 2" xfId="18111"/>
    <cellStyle name="=C:\WINNT35\SYSTEM32\COMMAND.COM 5 6 46 3" xfId="18112"/>
    <cellStyle name="=C:\WINNT35\SYSTEM32\COMMAND.COM 5 6 46 4" xfId="18113"/>
    <cellStyle name="=C:\WINNT35\SYSTEM32\COMMAND.COM 5 6 46 5" xfId="18114"/>
    <cellStyle name="=C:\WINNT35\SYSTEM32\COMMAND.COM 5 6 47" xfId="18115"/>
    <cellStyle name="=C:\WINNT35\SYSTEM32\COMMAND.COM 5 6 47 2" xfId="18116"/>
    <cellStyle name="=C:\WINNT35\SYSTEM32\COMMAND.COM 5 6 47 3" xfId="18117"/>
    <cellStyle name="=C:\WINNT35\SYSTEM32\COMMAND.COM 5 6 47 4" xfId="18118"/>
    <cellStyle name="=C:\WINNT35\SYSTEM32\COMMAND.COM 5 6 47 5" xfId="18119"/>
    <cellStyle name="=C:\WINNT35\SYSTEM32\COMMAND.COM 5 6 48" xfId="18120"/>
    <cellStyle name="=C:\WINNT35\SYSTEM32\COMMAND.COM 5 6 48 2" xfId="18121"/>
    <cellStyle name="=C:\WINNT35\SYSTEM32\COMMAND.COM 5 6 48 3" xfId="18122"/>
    <cellStyle name="=C:\WINNT35\SYSTEM32\COMMAND.COM 5 6 48 4" xfId="18123"/>
    <cellStyle name="=C:\WINNT35\SYSTEM32\COMMAND.COM 5 6 48 5" xfId="18124"/>
    <cellStyle name="=C:\WINNT35\SYSTEM32\COMMAND.COM 5 6 49" xfId="18125"/>
    <cellStyle name="=C:\WINNT35\SYSTEM32\COMMAND.COM 5 6 49 2" xfId="18126"/>
    <cellStyle name="=C:\WINNT35\SYSTEM32\COMMAND.COM 5 6 49 3" xfId="18127"/>
    <cellStyle name="=C:\WINNT35\SYSTEM32\COMMAND.COM 5 6 49 4" xfId="18128"/>
    <cellStyle name="=C:\WINNT35\SYSTEM32\COMMAND.COM 5 6 49 5" xfId="18129"/>
    <cellStyle name="=C:\WINNT35\SYSTEM32\COMMAND.COM 5 6 5" xfId="18130"/>
    <cellStyle name="=C:\WINNT35\SYSTEM32\COMMAND.COM 5 6 5 2" xfId="18131"/>
    <cellStyle name="=C:\WINNT35\SYSTEM32\COMMAND.COM 5 6 5 3" xfId="18132"/>
    <cellStyle name="=C:\WINNT35\SYSTEM32\COMMAND.COM 5 6 5 4" xfId="18133"/>
    <cellStyle name="=C:\WINNT35\SYSTEM32\COMMAND.COM 5 6 5 5" xfId="18134"/>
    <cellStyle name="=C:\WINNT35\SYSTEM32\COMMAND.COM 5 6 50" xfId="18135"/>
    <cellStyle name="=C:\WINNT35\SYSTEM32\COMMAND.COM 5 6 50 2" xfId="18136"/>
    <cellStyle name="=C:\WINNT35\SYSTEM32\COMMAND.COM 5 6 50 3" xfId="18137"/>
    <cellStyle name="=C:\WINNT35\SYSTEM32\COMMAND.COM 5 6 50 4" xfId="18138"/>
    <cellStyle name="=C:\WINNT35\SYSTEM32\COMMAND.COM 5 6 50 5" xfId="18139"/>
    <cellStyle name="=C:\WINNT35\SYSTEM32\COMMAND.COM 5 6 51" xfId="18140"/>
    <cellStyle name="=C:\WINNT35\SYSTEM32\COMMAND.COM 5 6 51 2" xfId="18141"/>
    <cellStyle name="=C:\WINNT35\SYSTEM32\COMMAND.COM 5 6 51 3" xfId="18142"/>
    <cellStyle name="=C:\WINNT35\SYSTEM32\COMMAND.COM 5 6 51 4" xfId="18143"/>
    <cellStyle name="=C:\WINNT35\SYSTEM32\COMMAND.COM 5 6 51 5" xfId="18144"/>
    <cellStyle name="=C:\WINNT35\SYSTEM32\COMMAND.COM 5 6 52" xfId="18145"/>
    <cellStyle name="=C:\WINNT35\SYSTEM32\COMMAND.COM 5 6 52 2" xfId="18146"/>
    <cellStyle name="=C:\WINNT35\SYSTEM32\COMMAND.COM 5 6 52 3" xfId="18147"/>
    <cellStyle name="=C:\WINNT35\SYSTEM32\COMMAND.COM 5 6 52 4" xfId="18148"/>
    <cellStyle name="=C:\WINNT35\SYSTEM32\COMMAND.COM 5 6 52 5" xfId="18149"/>
    <cellStyle name="=C:\WINNT35\SYSTEM32\COMMAND.COM 5 6 53" xfId="18150"/>
    <cellStyle name="=C:\WINNT35\SYSTEM32\COMMAND.COM 5 6 53 2" xfId="18151"/>
    <cellStyle name="=C:\WINNT35\SYSTEM32\COMMAND.COM 5 6 53 3" xfId="18152"/>
    <cellStyle name="=C:\WINNT35\SYSTEM32\COMMAND.COM 5 6 53 4" xfId="18153"/>
    <cellStyle name="=C:\WINNT35\SYSTEM32\COMMAND.COM 5 6 53 5" xfId="18154"/>
    <cellStyle name="=C:\WINNT35\SYSTEM32\COMMAND.COM 5 6 54" xfId="18155"/>
    <cellStyle name="=C:\WINNT35\SYSTEM32\COMMAND.COM 5 6 55" xfId="18156"/>
    <cellStyle name="=C:\WINNT35\SYSTEM32\COMMAND.COM 5 6 56" xfId="18157"/>
    <cellStyle name="=C:\WINNT35\SYSTEM32\COMMAND.COM 5 6 57" xfId="18158"/>
    <cellStyle name="=C:\WINNT35\SYSTEM32\COMMAND.COM 5 6 58" xfId="18159"/>
    <cellStyle name="=C:\WINNT35\SYSTEM32\COMMAND.COM 5 6 6" xfId="18160"/>
    <cellStyle name="=C:\WINNT35\SYSTEM32\COMMAND.COM 5 6 6 2" xfId="18161"/>
    <cellStyle name="=C:\WINNT35\SYSTEM32\COMMAND.COM 5 6 6 3" xfId="18162"/>
    <cellStyle name="=C:\WINNT35\SYSTEM32\COMMAND.COM 5 6 6 4" xfId="18163"/>
    <cellStyle name="=C:\WINNT35\SYSTEM32\COMMAND.COM 5 6 6 5" xfId="18164"/>
    <cellStyle name="=C:\WINNT35\SYSTEM32\COMMAND.COM 5 6 7" xfId="18165"/>
    <cellStyle name="=C:\WINNT35\SYSTEM32\COMMAND.COM 5 6 7 2" xfId="18166"/>
    <cellStyle name="=C:\WINNT35\SYSTEM32\COMMAND.COM 5 6 7 3" xfId="18167"/>
    <cellStyle name="=C:\WINNT35\SYSTEM32\COMMAND.COM 5 6 7 4" xfId="18168"/>
    <cellStyle name="=C:\WINNT35\SYSTEM32\COMMAND.COM 5 6 7 5" xfId="18169"/>
    <cellStyle name="=C:\WINNT35\SYSTEM32\COMMAND.COM 5 6 8" xfId="18170"/>
    <cellStyle name="=C:\WINNT35\SYSTEM32\COMMAND.COM 5 6 8 2" xfId="18171"/>
    <cellStyle name="=C:\WINNT35\SYSTEM32\COMMAND.COM 5 6 8 3" xfId="18172"/>
    <cellStyle name="=C:\WINNT35\SYSTEM32\COMMAND.COM 5 6 8 4" xfId="18173"/>
    <cellStyle name="=C:\WINNT35\SYSTEM32\COMMAND.COM 5 6 8 5" xfId="18174"/>
    <cellStyle name="=C:\WINNT35\SYSTEM32\COMMAND.COM 5 6 9" xfId="18175"/>
    <cellStyle name="=C:\WINNT35\SYSTEM32\COMMAND.COM 5 6 9 2" xfId="18176"/>
    <cellStyle name="=C:\WINNT35\SYSTEM32\COMMAND.COM 5 6 9 3" xfId="18177"/>
    <cellStyle name="=C:\WINNT35\SYSTEM32\COMMAND.COM 5 6 9 4" xfId="18178"/>
    <cellStyle name="=C:\WINNT35\SYSTEM32\COMMAND.COM 5 6 9 5" xfId="18179"/>
    <cellStyle name="=C:\WINNT35\SYSTEM32\COMMAND.COM 5 60" xfId="18180"/>
    <cellStyle name="=C:\WINNT35\SYSTEM32\COMMAND.COM 5 60 2" xfId="18181"/>
    <cellStyle name="=C:\WINNT35\SYSTEM32\COMMAND.COM 5 60 3" xfId="18182"/>
    <cellStyle name="=C:\WINNT35\SYSTEM32\COMMAND.COM 5 60 4" xfId="18183"/>
    <cellStyle name="=C:\WINNT35\SYSTEM32\COMMAND.COM 5 60 5" xfId="18184"/>
    <cellStyle name="=C:\WINNT35\SYSTEM32\COMMAND.COM 5 61" xfId="18185"/>
    <cellStyle name="=C:\WINNT35\SYSTEM32\COMMAND.COM 5 62" xfId="18186"/>
    <cellStyle name="=C:\WINNT35\SYSTEM32\COMMAND.COM 5 63" xfId="18187"/>
    <cellStyle name="=C:\WINNT35\SYSTEM32\COMMAND.COM 5 64" xfId="18188"/>
    <cellStyle name="=C:\WINNT35\SYSTEM32\COMMAND.COM 5 65" xfId="18189"/>
    <cellStyle name="=C:\WINNT35\SYSTEM32\COMMAND.COM 5 66" xfId="18190"/>
    <cellStyle name="=C:\WINNT35\SYSTEM32\COMMAND.COM 5 67" xfId="18191"/>
    <cellStyle name="=C:\WINNT35\SYSTEM32\COMMAND.COM 5 68" xfId="18192"/>
    <cellStyle name="=C:\WINNT35\SYSTEM32\COMMAND.COM 5 69" xfId="18193"/>
    <cellStyle name="=C:\WINNT35\SYSTEM32\COMMAND.COM 5 7" xfId="18194"/>
    <cellStyle name="=C:\WINNT35\SYSTEM32\COMMAND.COM 5 7 10" xfId="18195"/>
    <cellStyle name="=C:\WINNT35\SYSTEM32\COMMAND.COM 5 7 10 2" xfId="18196"/>
    <cellStyle name="=C:\WINNT35\SYSTEM32\COMMAND.COM 5 7 10 3" xfId="18197"/>
    <cellStyle name="=C:\WINNT35\SYSTEM32\COMMAND.COM 5 7 10 4" xfId="18198"/>
    <cellStyle name="=C:\WINNT35\SYSTEM32\COMMAND.COM 5 7 10 5" xfId="18199"/>
    <cellStyle name="=C:\WINNT35\SYSTEM32\COMMAND.COM 5 7 11" xfId="18200"/>
    <cellStyle name="=C:\WINNT35\SYSTEM32\COMMAND.COM 5 7 11 2" xfId="18201"/>
    <cellStyle name="=C:\WINNT35\SYSTEM32\COMMAND.COM 5 7 11 3" xfId="18202"/>
    <cellStyle name="=C:\WINNT35\SYSTEM32\COMMAND.COM 5 7 11 4" xfId="18203"/>
    <cellStyle name="=C:\WINNT35\SYSTEM32\COMMAND.COM 5 7 11 5" xfId="18204"/>
    <cellStyle name="=C:\WINNT35\SYSTEM32\COMMAND.COM 5 7 12" xfId="18205"/>
    <cellStyle name="=C:\WINNT35\SYSTEM32\COMMAND.COM 5 7 12 2" xfId="18206"/>
    <cellStyle name="=C:\WINNT35\SYSTEM32\COMMAND.COM 5 7 12 3" xfId="18207"/>
    <cellStyle name="=C:\WINNT35\SYSTEM32\COMMAND.COM 5 7 12 4" xfId="18208"/>
    <cellStyle name="=C:\WINNT35\SYSTEM32\COMMAND.COM 5 7 12 5" xfId="18209"/>
    <cellStyle name="=C:\WINNT35\SYSTEM32\COMMAND.COM 5 7 13" xfId="18210"/>
    <cellStyle name="=C:\WINNT35\SYSTEM32\COMMAND.COM 5 7 13 2" xfId="18211"/>
    <cellStyle name="=C:\WINNT35\SYSTEM32\COMMAND.COM 5 7 13 3" xfId="18212"/>
    <cellStyle name="=C:\WINNT35\SYSTEM32\COMMAND.COM 5 7 13 4" xfId="18213"/>
    <cellStyle name="=C:\WINNT35\SYSTEM32\COMMAND.COM 5 7 13 5" xfId="18214"/>
    <cellStyle name="=C:\WINNT35\SYSTEM32\COMMAND.COM 5 7 14" xfId="18215"/>
    <cellStyle name="=C:\WINNT35\SYSTEM32\COMMAND.COM 5 7 14 2" xfId="18216"/>
    <cellStyle name="=C:\WINNT35\SYSTEM32\COMMAND.COM 5 7 14 3" xfId="18217"/>
    <cellStyle name="=C:\WINNT35\SYSTEM32\COMMAND.COM 5 7 14 4" xfId="18218"/>
    <cellStyle name="=C:\WINNT35\SYSTEM32\COMMAND.COM 5 7 14 5" xfId="18219"/>
    <cellStyle name="=C:\WINNT35\SYSTEM32\COMMAND.COM 5 7 15" xfId="18220"/>
    <cellStyle name="=C:\WINNT35\SYSTEM32\COMMAND.COM 5 7 15 2" xfId="18221"/>
    <cellStyle name="=C:\WINNT35\SYSTEM32\COMMAND.COM 5 7 15 3" xfId="18222"/>
    <cellStyle name="=C:\WINNT35\SYSTEM32\COMMAND.COM 5 7 15 4" xfId="18223"/>
    <cellStyle name="=C:\WINNT35\SYSTEM32\COMMAND.COM 5 7 15 5" xfId="18224"/>
    <cellStyle name="=C:\WINNT35\SYSTEM32\COMMAND.COM 5 7 16" xfId="18225"/>
    <cellStyle name="=C:\WINNT35\SYSTEM32\COMMAND.COM 5 7 16 2" xfId="18226"/>
    <cellStyle name="=C:\WINNT35\SYSTEM32\COMMAND.COM 5 7 16 3" xfId="18227"/>
    <cellStyle name="=C:\WINNT35\SYSTEM32\COMMAND.COM 5 7 16 4" xfId="18228"/>
    <cellStyle name="=C:\WINNT35\SYSTEM32\COMMAND.COM 5 7 16 5" xfId="18229"/>
    <cellStyle name="=C:\WINNT35\SYSTEM32\COMMAND.COM 5 7 17" xfId="18230"/>
    <cellStyle name="=C:\WINNT35\SYSTEM32\COMMAND.COM 5 7 17 2" xfId="18231"/>
    <cellStyle name="=C:\WINNT35\SYSTEM32\COMMAND.COM 5 7 17 3" xfId="18232"/>
    <cellStyle name="=C:\WINNT35\SYSTEM32\COMMAND.COM 5 7 17 4" xfId="18233"/>
    <cellStyle name="=C:\WINNT35\SYSTEM32\COMMAND.COM 5 7 17 5" xfId="18234"/>
    <cellStyle name="=C:\WINNT35\SYSTEM32\COMMAND.COM 5 7 18" xfId="18235"/>
    <cellStyle name="=C:\WINNT35\SYSTEM32\COMMAND.COM 5 7 18 2" xfId="18236"/>
    <cellStyle name="=C:\WINNT35\SYSTEM32\COMMAND.COM 5 7 18 3" xfId="18237"/>
    <cellStyle name="=C:\WINNT35\SYSTEM32\COMMAND.COM 5 7 18 4" xfId="18238"/>
    <cellStyle name="=C:\WINNT35\SYSTEM32\COMMAND.COM 5 7 18 5" xfId="18239"/>
    <cellStyle name="=C:\WINNT35\SYSTEM32\COMMAND.COM 5 7 19" xfId="18240"/>
    <cellStyle name="=C:\WINNT35\SYSTEM32\COMMAND.COM 5 7 19 2" xfId="18241"/>
    <cellStyle name="=C:\WINNT35\SYSTEM32\COMMAND.COM 5 7 19 3" xfId="18242"/>
    <cellStyle name="=C:\WINNT35\SYSTEM32\COMMAND.COM 5 7 19 4" xfId="18243"/>
    <cellStyle name="=C:\WINNT35\SYSTEM32\COMMAND.COM 5 7 19 5" xfId="18244"/>
    <cellStyle name="=C:\WINNT35\SYSTEM32\COMMAND.COM 5 7 2" xfId="18245"/>
    <cellStyle name="=C:\WINNT35\SYSTEM32\COMMAND.COM 5 7 2 2" xfId="18246"/>
    <cellStyle name="=C:\WINNT35\SYSTEM32\COMMAND.COM 5 7 2 3" xfId="18247"/>
    <cellStyle name="=C:\WINNT35\SYSTEM32\COMMAND.COM 5 7 2 4" xfId="18248"/>
    <cellStyle name="=C:\WINNT35\SYSTEM32\COMMAND.COM 5 7 2 5" xfId="18249"/>
    <cellStyle name="=C:\WINNT35\SYSTEM32\COMMAND.COM 5 7 20" xfId="18250"/>
    <cellStyle name="=C:\WINNT35\SYSTEM32\COMMAND.COM 5 7 20 2" xfId="18251"/>
    <cellStyle name="=C:\WINNT35\SYSTEM32\COMMAND.COM 5 7 20 3" xfId="18252"/>
    <cellStyle name="=C:\WINNT35\SYSTEM32\COMMAND.COM 5 7 20 4" xfId="18253"/>
    <cellStyle name="=C:\WINNT35\SYSTEM32\COMMAND.COM 5 7 20 5" xfId="18254"/>
    <cellStyle name="=C:\WINNT35\SYSTEM32\COMMAND.COM 5 7 21" xfId="18255"/>
    <cellStyle name="=C:\WINNT35\SYSTEM32\COMMAND.COM 5 7 21 2" xfId="18256"/>
    <cellStyle name="=C:\WINNT35\SYSTEM32\COMMAND.COM 5 7 21 3" xfId="18257"/>
    <cellStyle name="=C:\WINNT35\SYSTEM32\COMMAND.COM 5 7 21 4" xfId="18258"/>
    <cellStyle name="=C:\WINNT35\SYSTEM32\COMMAND.COM 5 7 21 5" xfId="18259"/>
    <cellStyle name="=C:\WINNT35\SYSTEM32\COMMAND.COM 5 7 22" xfId="18260"/>
    <cellStyle name="=C:\WINNT35\SYSTEM32\COMMAND.COM 5 7 22 2" xfId="18261"/>
    <cellStyle name="=C:\WINNT35\SYSTEM32\COMMAND.COM 5 7 22 3" xfId="18262"/>
    <cellStyle name="=C:\WINNT35\SYSTEM32\COMMAND.COM 5 7 22 4" xfId="18263"/>
    <cellStyle name="=C:\WINNT35\SYSTEM32\COMMAND.COM 5 7 22 5" xfId="18264"/>
    <cellStyle name="=C:\WINNT35\SYSTEM32\COMMAND.COM 5 7 23" xfId="18265"/>
    <cellStyle name="=C:\WINNT35\SYSTEM32\COMMAND.COM 5 7 23 2" xfId="18266"/>
    <cellStyle name="=C:\WINNT35\SYSTEM32\COMMAND.COM 5 7 23 3" xfId="18267"/>
    <cellStyle name="=C:\WINNT35\SYSTEM32\COMMAND.COM 5 7 23 4" xfId="18268"/>
    <cellStyle name="=C:\WINNT35\SYSTEM32\COMMAND.COM 5 7 23 5" xfId="18269"/>
    <cellStyle name="=C:\WINNT35\SYSTEM32\COMMAND.COM 5 7 24" xfId="18270"/>
    <cellStyle name="=C:\WINNT35\SYSTEM32\COMMAND.COM 5 7 24 2" xfId="18271"/>
    <cellStyle name="=C:\WINNT35\SYSTEM32\COMMAND.COM 5 7 24 3" xfId="18272"/>
    <cellStyle name="=C:\WINNT35\SYSTEM32\COMMAND.COM 5 7 24 4" xfId="18273"/>
    <cellStyle name="=C:\WINNT35\SYSTEM32\COMMAND.COM 5 7 24 5" xfId="18274"/>
    <cellStyle name="=C:\WINNT35\SYSTEM32\COMMAND.COM 5 7 25" xfId="18275"/>
    <cellStyle name="=C:\WINNT35\SYSTEM32\COMMAND.COM 5 7 25 2" xfId="18276"/>
    <cellStyle name="=C:\WINNT35\SYSTEM32\COMMAND.COM 5 7 25 3" xfId="18277"/>
    <cellStyle name="=C:\WINNT35\SYSTEM32\COMMAND.COM 5 7 25 4" xfId="18278"/>
    <cellStyle name="=C:\WINNT35\SYSTEM32\COMMAND.COM 5 7 25 5" xfId="18279"/>
    <cellStyle name="=C:\WINNT35\SYSTEM32\COMMAND.COM 5 7 26" xfId="18280"/>
    <cellStyle name="=C:\WINNT35\SYSTEM32\COMMAND.COM 5 7 26 2" xfId="18281"/>
    <cellStyle name="=C:\WINNT35\SYSTEM32\COMMAND.COM 5 7 26 3" xfId="18282"/>
    <cellStyle name="=C:\WINNT35\SYSTEM32\COMMAND.COM 5 7 26 4" xfId="18283"/>
    <cellStyle name="=C:\WINNT35\SYSTEM32\COMMAND.COM 5 7 26 5" xfId="18284"/>
    <cellStyle name="=C:\WINNT35\SYSTEM32\COMMAND.COM 5 7 27" xfId="18285"/>
    <cellStyle name="=C:\WINNT35\SYSTEM32\COMMAND.COM 5 7 27 2" xfId="18286"/>
    <cellStyle name="=C:\WINNT35\SYSTEM32\COMMAND.COM 5 7 27 3" xfId="18287"/>
    <cellStyle name="=C:\WINNT35\SYSTEM32\COMMAND.COM 5 7 27 4" xfId="18288"/>
    <cellStyle name="=C:\WINNT35\SYSTEM32\COMMAND.COM 5 7 27 5" xfId="18289"/>
    <cellStyle name="=C:\WINNT35\SYSTEM32\COMMAND.COM 5 7 28" xfId="18290"/>
    <cellStyle name="=C:\WINNT35\SYSTEM32\COMMAND.COM 5 7 28 2" xfId="18291"/>
    <cellStyle name="=C:\WINNT35\SYSTEM32\COMMAND.COM 5 7 28 3" xfId="18292"/>
    <cellStyle name="=C:\WINNT35\SYSTEM32\COMMAND.COM 5 7 28 4" xfId="18293"/>
    <cellStyle name="=C:\WINNT35\SYSTEM32\COMMAND.COM 5 7 28 5" xfId="18294"/>
    <cellStyle name="=C:\WINNT35\SYSTEM32\COMMAND.COM 5 7 29" xfId="18295"/>
    <cellStyle name="=C:\WINNT35\SYSTEM32\COMMAND.COM 5 7 29 2" xfId="18296"/>
    <cellStyle name="=C:\WINNT35\SYSTEM32\COMMAND.COM 5 7 29 3" xfId="18297"/>
    <cellStyle name="=C:\WINNT35\SYSTEM32\COMMAND.COM 5 7 29 4" xfId="18298"/>
    <cellStyle name="=C:\WINNT35\SYSTEM32\COMMAND.COM 5 7 29 5" xfId="18299"/>
    <cellStyle name="=C:\WINNT35\SYSTEM32\COMMAND.COM 5 7 3" xfId="18300"/>
    <cellStyle name="=C:\WINNT35\SYSTEM32\COMMAND.COM 5 7 3 2" xfId="18301"/>
    <cellStyle name="=C:\WINNT35\SYSTEM32\COMMAND.COM 5 7 3 3" xfId="18302"/>
    <cellStyle name="=C:\WINNT35\SYSTEM32\COMMAND.COM 5 7 3 4" xfId="18303"/>
    <cellStyle name="=C:\WINNT35\SYSTEM32\COMMAND.COM 5 7 3 5" xfId="18304"/>
    <cellStyle name="=C:\WINNT35\SYSTEM32\COMMAND.COM 5 7 30" xfId="18305"/>
    <cellStyle name="=C:\WINNT35\SYSTEM32\COMMAND.COM 5 7 30 2" xfId="18306"/>
    <cellStyle name="=C:\WINNT35\SYSTEM32\COMMAND.COM 5 7 30 3" xfId="18307"/>
    <cellStyle name="=C:\WINNT35\SYSTEM32\COMMAND.COM 5 7 30 4" xfId="18308"/>
    <cellStyle name="=C:\WINNT35\SYSTEM32\COMMAND.COM 5 7 30 5" xfId="18309"/>
    <cellStyle name="=C:\WINNT35\SYSTEM32\COMMAND.COM 5 7 31" xfId="18310"/>
    <cellStyle name="=C:\WINNT35\SYSTEM32\COMMAND.COM 5 7 31 2" xfId="18311"/>
    <cellStyle name="=C:\WINNT35\SYSTEM32\COMMAND.COM 5 7 31 3" xfId="18312"/>
    <cellStyle name="=C:\WINNT35\SYSTEM32\COMMAND.COM 5 7 31 4" xfId="18313"/>
    <cellStyle name="=C:\WINNT35\SYSTEM32\COMMAND.COM 5 7 31 5" xfId="18314"/>
    <cellStyle name="=C:\WINNT35\SYSTEM32\COMMAND.COM 5 7 32" xfId="18315"/>
    <cellStyle name="=C:\WINNT35\SYSTEM32\COMMAND.COM 5 7 32 2" xfId="18316"/>
    <cellStyle name="=C:\WINNT35\SYSTEM32\COMMAND.COM 5 7 32 3" xfId="18317"/>
    <cellStyle name="=C:\WINNT35\SYSTEM32\COMMAND.COM 5 7 32 4" xfId="18318"/>
    <cellStyle name="=C:\WINNT35\SYSTEM32\COMMAND.COM 5 7 32 5" xfId="18319"/>
    <cellStyle name="=C:\WINNT35\SYSTEM32\COMMAND.COM 5 7 33" xfId="18320"/>
    <cellStyle name="=C:\WINNT35\SYSTEM32\COMMAND.COM 5 7 33 2" xfId="18321"/>
    <cellStyle name="=C:\WINNT35\SYSTEM32\COMMAND.COM 5 7 33 3" xfId="18322"/>
    <cellStyle name="=C:\WINNT35\SYSTEM32\COMMAND.COM 5 7 33 4" xfId="18323"/>
    <cellStyle name="=C:\WINNT35\SYSTEM32\COMMAND.COM 5 7 33 5" xfId="18324"/>
    <cellStyle name="=C:\WINNT35\SYSTEM32\COMMAND.COM 5 7 34" xfId="18325"/>
    <cellStyle name="=C:\WINNT35\SYSTEM32\COMMAND.COM 5 7 34 2" xfId="18326"/>
    <cellStyle name="=C:\WINNT35\SYSTEM32\COMMAND.COM 5 7 34 3" xfId="18327"/>
    <cellStyle name="=C:\WINNT35\SYSTEM32\COMMAND.COM 5 7 34 4" xfId="18328"/>
    <cellStyle name="=C:\WINNT35\SYSTEM32\COMMAND.COM 5 7 34 5" xfId="18329"/>
    <cellStyle name="=C:\WINNT35\SYSTEM32\COMMAND.COM 5 7 35" xfId="18330"/>
    <cellStyle name="=C:\WINNT35\SYSTEM32\COMMAND.COM 5 7 35 2" xfId="18331"/>
    <cellStyle name="=C:\WINNT35\SYSTEM32\COMMAND.COM 5 7 35 3" xfId="18332"/>
    <cellStyle name="=C:\WINNT35\SYSTEM32\COMMAND.COM 5 7 35 4" xfId="18333"/>
    <cellStyle name="=C:\WINNT35\SYSTEM32\COMMAND.COM 5 7 35 5" xfId="18334"/>
    <cellStyle name="=C:\WINNT35\SYSTEM32\COMMAND.COM 5 7 36" xfId="18335"/>
    <cellStyle name="=C:\WINNT35\SYSTEM32\COMMAND.COM 5 7 36 2" xfId="18336"/>
    <cellStyle name="=C:\WINNT35\SYSTEM32\COMMAND.COM 5 7 36 3" xfId="18337"/>
    <cellStyle name="=C:\WINNT35\SYSTEM32\COMMAND.COM 5 7 36 4" xfId="18338"/>
    <cellStyle name="=C:\WINNT35\SYSTEM32\COMMAND.COM 5 7 36 5" xfId="18339"/>
    <cellStyle name="=C:\WINNT35\SYSTEM32\COMMAND.COM 5 7 37" xfId="18340"/>
    <cellStyle name="=C:\WINNT35\SYSTEM32\COMMAND.COM 5 7 37 2" xfId="18341"/>
    <cellStyle name="=C:\WINNT35\SYSTEM32\COMMAND.COM 5 7 37 3" xfId="18342"/>
    <cellStyle name="=C:\WINNT35\SYSTEM32\COMMAND.COM 5 7 37 4" xfId="18343"/>
    <cellStyle name="=C:\WINNT35\SYSTEM32\COMMAND.COM 5 7 37 5" xfId="18344"/>
    <cellStyle name="=C:\WINNT35\SYSTEM32\COMMAND.COM 5 7 38" xfId="18345"/>
    <cellStyle name="=C:\WINNT35\SYSTEM32\COMMAND.COM 5 7 38 2" xfId="18346"/>
    <cellStyle name="=C:\WINNT35\SYSTEM32\COMMAND.COM 5 7 38 3" xfId="18347"/>
    <cellStyle name="=C:\WINNT35\SYSTEM32\COMMAND.COM 5 7 38 4" xfId="18348"/>
    <cellStyle name="=C:\WINNT35\SYSTEM32\COMMAND.COM 5 7 38 5" xfId="18349"/>
    <cellStyle name="=C:\WINNT35\SYSTEM32\COMMAND.COM 5 7 39" xfId="18350"/>
    <cellStyle name="=C:\WINNT35\SYSTEM32\COMMAND.COM 5 7 39 2" xfId="18351"/>
    <cellStyle name="=C:\WINNT35\SYSTEM32\COMMAND.COM 5 7 39 3" xfId="18352"/>
    <cellStyle name="=C:\WINNT35\SYSTEM32\COMMAND.COM 5 7 39 4" xfId="18353"/>
    <cellStyle name="=C:\WINNT35\SYSTEM32\COMMAND.COM 5 7 39 5" xfId="18354"/>
    <cellStyle name="=C:\WINNT35\SYSTEM32\COMMAND.COM 5 7 4" xfId="18355"/>
    <cellStyle name="=C:\WINNT35\SYSTEM32\COMMAND.COM 5 7 4 2" xfId="18356"/>
    <cellStyle name="=C:\WINNT35\SYSTEM32\COMMAND.COM 5 7 4 3" xfId="18357"/>
    <cellStyle name="=C:\WINNT35\SYSTEM32\COMMAND.COM 5 7 4 4" xfId="18358"/>
    <cellStyle name="=C:\WINNT35\SYSTEM32\COMMAND.COM 5 7 4 5" xfId="18359"/>
    <cellStyle name="=C:\WINNT35\SYSTEM32\COMMAND.COM 5 7 40" xfId="18360"/>
    <cellStyle name="=C:\WINNT35\SYSTEM32\COMMAND.COM 5 7 40 2" xfId="18361"/>
    <cellStyle name="=C:\WINNT35\SYSTEM32\COMMAND.COM 5 7 40 3" xfId="18362"/>
    <cellStyle name="=C:\WINNT35\SYSTEM32\COMMAND.COM 5 7 40 4" xfId="18363"/>
    <cellStyle name="=C:\WINNT35\SYSTEM32\COMMAND.COM 5 7 40 5" xfId="18364"/>
    <cellStyle name="=C:\WINNT35\SYSTEM32\COMMAND.COM 5 7 41" xfId="18365"/>
    <cellStyle name="=C:\WINNT35\SYSTEM32\COMMAND.COM 5 7 41 2" xfId="18366"/>
    <cellStyle name="=C:\WINNT35\SYSTEM32\COMMAND.COM 5 7 41 3" xfId="18367"/>
    <cellStyle name="=C:\WINNT35\SYSTEM32\COMMAND.COM 5 7 41 4" xfId="18368"/>
    <cellStyle name="=C:\WINNT35\SYSTEM32\COMMAND.COM 5 7 41 5" xfId="18369"/>
    <cellStyle name="=C:\WINNT35\SYSTEM32\COMMAND.COM 5 7 42" xfId="18370"/>
    <cellStyle name="=C:\WINNT35\SYSTEM32\COMMAND.COM 5 7 42 2" xfId="18371"/>
    <cellStyle name="=C:\WINNT35\SYSTEM32\COMMAND.COM 5 7 42 3" xfId="18372"/>
    <cellStyle name="=C:\WINNT35\SYSTEM32\COMMAND.COM 5 7 42 4" xfId="18373"/>
    <cellStyle name="=C:\WINNT35\SYSTEM32\COMMAND.COM 5 7 42 5" xfId="18374"/>
    <cellStyle name="=C:\WINNT35\SYSTEM32\COMMAND.COM 5 7 43" xfId="18375"/>
    <cellStyle name="=C:\WINNT35\SYSTEM32\COMMAND.COM 5 7 43 2" xfId="18376"/>
    <cellStyle name="=C:\WINNT35\SYSTEM32\COMMAND.COM 5 7 43 3" xfId="18377"/>
    <cellStyle name="=C:\WINNT35\SYSTEM32\COMMAND.COM 5 7 43 4" xfId="18378"/>
    <cellStyle name="=C:\WINNT35\SYSTEM32\COMMAND.COM 5 7 43 5" xfId="18379"/>
    <cellStyle name="=C:\WINNT35\SYSTEM32\COMMAND.COM 5 7 44" xfId="18380"/>
    <cellStyle name="=C:\WINNT35\SYSTEM32\COMMAND.COM 5 7 44 2" xfId="18381"/>
    <cellStyle name="=C:\WINNT35\SYSTEM32\COMMAND.COM 5 7 44 3" xfId="18382"/>
    <cellStyle name="=C:\WINNT35\SYSTEM32\COMMAND.COM 5 7 44 4" xfId="18383"/>
    <cellStyle name="=C:\WINNT35\SYSTEM32\COMMAND.COM 5 7 44 5" xfId="18384"/>
    <cellStyle name="=C:\WINNT35\SYSTEM32\COMMAND.COM 5 7 45" xfId="18385"/>
    <cellStyle name="=C:\WINNT35\SYSTEM32\COMMAND.COM 5 7 45 2" xfId="18386"/>
    <cellStyle name="=C:\WINNT35\SYSTEM32\COMMAND.COM 5 7 45 3" xfId="18387"/>
    <cellStyle name="=C:\WINNT35\SYSTEM32\COMMAND.COM 5 7 45 4" xfId="18388"/>
    <cellStyle name="=C:\WINNT35\SYSTEM32\COMMAND.COM 5 7 45 5" xfId="18389"/>
    <cellStyle name="=C:\WINNT35\SYSTEM32\COMMAND.COM 5 7 46" xfId="18390"/>
    <cellStyle name="=C:\WINNT35\SYSTEM32\COMMAND.COM 5 7 46 2" xfId="18391"/>
    <cellStyle name="=C:\WINNT35\SYSTEM32\COMMAND.COM 5 7 46 3" xfId="18392"/>
    <cellStyle name="=C:\WINNT35\SYSTEM32\COMMAND.COM 5 7 46 4" xfId="18393"/>
    <cellStyle name="=C:\WINNT35\SYSTEM32\COMMAND.COM 5 7 46 5" xfId="18394"/>
    <cellStyle name="=C:\WINNT35\SYSTEM32\COMMAND.COM 5 7 47" xfId="18395"/>
    <cellStyle name="=C:\WINNT35\SYSTEM32\COMMAND.COM 5 7 47 2" xfId="18396"/>
    <cellStyle name="=C:\WINNT35\SYSTEM32\COMMAND.COM 5 7 47 3" xfId="18397"/>
    <cellStyle name="=C:\WINNT35\SYSTEM32\COMMAND.COM 5 7 47 4" xfId="18398"/>
    <cellStyle name="=C:\WINNT35\SYSTEM32\COMMAND.COM 5 7 47 5" xfId="18399"/>
    <cellStyle name="=C:\WINNT35\SYSTEM32\COMMAND.COM 5 7 48" xfId="18400"/>
    <cellStyle name="=C:\WINNT35\SYSTEM32\COMMAND.COM 5 7 48 2" xfId="18401"/>
    <cellStyle name="=C:\WINNT35\SYSTEM32\COMMAND.COM 5 7 48 3" xfId="18402"/>
    <cellStyle name="=C:\WINNT35\SYSTEM32\COMMAND.COM 5 7 48 4" xfId="18403"/>
    <cellStyle name="=C:\WINNT35\SYSTEM32\COMMAND.COM 5 7 48 5" xfId="18404"/>
    <cellStyle name="=C:\WINNT35\SYSTEM32\COMMAND.COM 5 7 49" xfId="18405"/>
    <cellStyle name="=C:\WINNT35\SYSTEM32\COMMAND.COM 5 7 49 2" xfId="18406"/>
    <cellStyle name="=C:\WINNT35\SYSTEM32\COMMAND.COM 5 7 49 3" xfId="18407"/>
    <cellStyle name="=C:\WINNT35\SYSTEM32\COMMAND.COM 5 7 49 4" xfId="18408"/>
    <cellStyle name="=C:\WINNT35\SYSTEM32\COMMAND.COM 5 7 49 5" xfId="18409"/>
    <cellStyle name="=C:\WINNT35\SYSTEM32\COMMAND.COM 5 7 5" xfId="18410"/>
    <cellStyle name="=C:\WINNT35\SYSTEM32\COMMAND.COM 5 7 5 2" xfId="18411"/>
    <cellStyle name="=C:\WINNT35\SYSTEM32\COMMAND.COM 5 7 5 3" xfId="18412"/>
    <cellStyle name="=C:\WINNT35\SYSTEM32\COMMAND.COM 5 7 5 4" xfId="18413"/>
    <cellStyle name="=C:\WINNT35\SYSTEM32\COMMAND.COM 5 7 5 5" xfId="18414"/>
    <cellStyle name="=C:\WINNT35\SYSTEM32\COMMAND.COM 5 7 50" xfId="18415"/>
    <cellStyle name="=C:\WINNT35\SYSTEM32\COMMAND.COM 5 7 50 2" xfId="18416"/>
    <cellStyle name="=C:\WINNT35\SYSTEM32\COMMAND.COM 5 7 50 3" xfId="18417"/>
    <cellStyle name="=C:\WINNT35\SYSTEM32\COMMAND.COM 5 7 50 4" xfId="18418"/>
    <cellStyle name="=C:\WINNT35\SYSTEM32\COMMAND.COM 5 7 50 5" xfId="18419"/>
    <cellStyle name="=C:\WINNT35\SYSTEM32\COMMAND.COM 5 7 51" xfId="18420"/>
    <cellStyle name="=C:\WINNT35\SYSTEM32\COMMAND.COM 5 7 51 2" xfId="18421"/>
    <cellStyle name="=C:\WINNT35\SYSTEM32\COMMAND.COM 5 7 51 3" xfId="18422"/>
    <cellStyle name="=C:\WINNT35\SYSTEM32\COMMAND.COM 5 7 51 4" xfId="18423"/>
    <cellStyle name="=C:\WINNT35\SYSTEM32\COMMAND.COM 5 7 51 5" xfId="18424"/>
    <cellStyle name="=C:\WINNT35\SYSTEM32\COMMAND.COM 5 7 52" xfId="18425"/>
    <cellStyle name="=C:\WINNT35\SYSTEM32\COMMAND.COM 5 7 52 2" xfId="18426"/>
    <cellStyle name="=C:\WINNT35\SYSTEM32\COMMAND.COM 5 7 52 3" xfId="18427"/>
    <cellStyle name="=C:\WINNT35\SYSTEM32\COMMAND.COM 5 7 52 4" xfId="18428"/>
    <cellStyle name="=C:\WINNT35\SYSTEM32\COMMAND.COM 5 7 52 5" xfId="18429"/>
    <cellStyle name="=C:\WINNT35\SYSTEM32\COMMAND.COM 5 7 53" xfId="18430"/>
    <cellStyle name="=C:\WINNT35\SYSTEM32\COMMAND.COM 5 7 53 2" xfId="18431"/>
    <cellStyle name="=C:\WINNT35\SYSTEM32\COMMAND.COM 5 7 53 3" xfId="18432"/>
    <cellStyle name="=C:\WINNT35\SYSTEM32\COMMAND.COM 5 7 53 4" xfId="18433"/>
    <cellStyle name="=C:\WINNT35\SYSTEM32\COMMAND.COM 5 7 53 5" xfId="18434"/>
    <cellStyle name="=C:\WINNT35\SYSTEM32\COMMAND.COM 5 7 54" xfId="18435"/>
    <cellStyle name="=C:\WINNT35\SYSTEM32\COMMAND.COM 5 7 55" xfId="18436"/>
    <cellStyle name="=C:\WINNT35\SYSTEM32\COMMAND.COM 5 7 56" xfId="18437"/>
    <cellStyle name="=C:\WINNT35\SYSTEM32\COMMAND.COM 5 7 57" xfId="18438"/>
    <cellStyle name="=C:\WINNT35\SYSTEM32\COMMAND.COM 5 7 58" xfId="18439"/>
    <cellStyle name="=C:\WINNT35\SYSTEM32\COMMAND.COM 5 7 6" xfId="18440"/>
    <cellStyle name="=C:\WINNT35\SYSTEM32\COMMAND.COM 5 7 6 2" xfId="18441"/>
    <cellStyle name="=C:\WINNT35\SYSTEM32\COMMAND.COM 5 7 6 3" xfId="18442"/>
    <cellStyle name="=C:\WINNT35\SYSTEM32\COMMAND.COM 5 7 6 4" xfId="18443"/>
    <cellStyle name="=C:\WINNT35\SYSTEM32\COMMAND.COM 5 7 6 5" xfId="18444"/>
    <cellStyle name="=C:\WINNT35\SYSTEM32\COMMAND.COM 5 7 7" xfId="18445"/>
    <cellStyle name="=C:\WINNT35\SYSTEM32\COMMAND.COM 5 7 7 2" xfId="18446"/>
    <cellStyle name="=C:\WINNT35\SYSTEM32\COMMAND.COM 5 7 7 3" xfId="18447"/>
    <cellStyle name="=C:\WINNT35\SYSTEM32\COMMAND.COM 5 7 7 4" xfId="18448"/>
    <cellStyle name="=C:\WINNT35\SYSTEM32\COMMAND.COM 5 7 7 5" xfId="18449"/>
    <cellStyle name="=C:\WINNT35\SYSTEM32\COMMAND.COM 5 7 8" xfId="18450"/>
    <cellStyle name="=C:\WINNT35\SYSTEM32\COMMAND.COM 5 7 8 2" xfId="18451"/>
    <cellStyle name="=C:\WINNT35\SYSTEM32\COMMAND.COM 5 7 8 3" xfId="18452"/>
    <cellStyle name="=C:\WINNT35\SYSTEM32\COMMAND.COM 5 7 8 4" xfId="18453"/>
    <cellStyle name="=C:\WINNT35\SYSTEM32\COMMAND.COM 5 7 8 5" xfId="18454"/>
    <cellStyle name="=C:\WINNT35\SYSTEM32\COMMAND.COM 5 7 9" xfId="18455"/>
    <cellStyle name="=C:\WINNT35\SYSTEM32\COMMAND.COM 5 7 9 2" xfId="18456"/>
    <cellStyle name="=C:\WINNT35\SYSTEM32\COMMAND.COM 5 7 9 3" xfId="18457"/>
    <cellStyle name="=C:\WINNT35\SYSTEM32\COMMAND.COM 5 7 9 4" xfId="18458"/>
    <cellStyle name="=C:\WINNT35\SYSTEM32\COMMAND.COM 5 7 9 5" xfId="18459"/>
    <cellStyle name="=C:\WINNT35\SYSTEM32\COMMAND.COM 5 8" xfId="18460"/>
    <cellStyle name="=C:\WINNT35\SYSTEM32\COMMAND.COM 5 8 2" xfId="18461"/>
    <cellStyle name="=C:\WINNT35\SYSTEM32\COMMAND.COM 5 8 3" xfId="18462"/>
    <cellStyle name="=C:\WINNT35\SYSTEM32\COMMAND.COM 5 8 4" xfId="18463"/>
    <cellStyle name="=C:\WINNT35\SYSTEM32\COMMAND.COM 5 8 5" xfId="18464"/>
    <cellStyle name="=C:\WINNT35\SYSTEM32\COMMAND.COM 5 8 6" xfId="18465"/>
    <cellStyle name="=C:\WINNT35\SYSTEM32\COMMAND.COM 5 9" xfId="18466"/>
    <cellStyle name="=C:\WINNT35\SYSTEM32\COMMAND.COM 5 9 2" xfId="18467"/>
    <cellStyle name="=C:\WINNT35\SYSTEM32\COMMAND.COM 5 9 3" xfId="18468"/>
    <cellStyle name="=C:\WINNT35\SYSTEM32\COMMAND.COM 5 9 4" xfId="18469"/>
    <cellStyle name="=C:\WINNT35\SYSTEM32\COMMAND.COM 5 9 5" xfId="18470"/>
    <cellStyle name="=C:\WINNT35\SYSTEM32\COMMAND.COM 5 9 6" xfId="18471"/>
    <cellStyle name="=C:\WINNT35\SYSTEM32\COMMAND.COM 50" xfId="18472"/>
    <cellStyle name="=C:\WINNT35\SYSTEM32\COMMAND.COM 50 2" xfId="18473"/>
    <cellStyle name="=C:\WINNT35\SYSTEM32\COMMAND.COM 50 3" xfId="18474"/>
    <cellStyle name="=C:\WINNT35\SYSTEM32\COMMAND.COM 50 4" xfId="18475"/>
    <cellStyle name="=C:\WINNT35\SYSTEM32\COMMAND.COM 50 5" xfId="18476"/>
    <cellStyle name="=C:\WINNT35\SYSTEM32\COMMAND.COM 50 6" xfId="18477"/>
    <cellStyle name="=C:\WINNT35\SYSTEM32\COMMAND.COM 51" xfId="18478"/>
    <cellStyle name="=C:\WINNT35\SYSTEM32\COMMAND.COM 51 2" xfId="18479"/>
    <cellStyle name="=C:\WINNT35\SYSTEM32\COMMAND.COM 51 3" xfId="18480"/>
    <cellStyle name="=C:\WINNT35\SYSTEM32\COMMAND.COM 51 4" xfId="18481"/>
    <cellStyle name="=C:\WINNT35\SYSTEM32\COMMAND.COM 51 5" xfId="18482"/>
    <cellStyle name="=C:\WINNT35\SYSTEM32\COMMAND.COM 51 6" xfId="18483"/>
    <cellStyle name="=C:\WINNT35\SYSTEM32\COMMAND.COM 52" xfId="18484"/>
    <cellStyle name="=C:\WINNT35\SYSTEM32\COMMAND.COM 52 2" xfId="18485"/>
    <cellStyle name="=C:\WINNT35\SYSTEM32\COMMAND.COM 52 3" xfId="18486"/>
    <cellStyle name="=C:\WINNT35\SYSTEM32\COMMAND.COM 52 4" xfId="18487"/>
    <cellStyle name="=C:\WINNT35\SYSTEM32\COMMAND.COM 52 5" xfId="18488"/>
    <cellStyle name="=C:\WINNT35\SYSTEM32\COMMAND.COM 52 6" xfId="18489"/>
    <cellStyle name="=C:\WINNT35\SYSTEM32\COMMAND.COM 53" xfId="18490"/>
    <cellStyle name="=C:\WINNT35\SYSTEM32\COMMAND.COM 53 2" xfId="18491"/>
    <cellStyle name="=C:\WINNT35\SYSTEM32\COMMAND.COM 53 3" xfId="18492"/>
    <cellStyle name="=C:\WINNT35\SYSTEM32\COMMAND.COM 53 4" xfId="18493"/>
    <cellStyle name="=C:\WINNT35\SYSTEM32\COMMAND.COM 53 5" xfId="18494"/>
    <cellStyle name="=C:\WINNT35\SYSTEM32\COMMAND.COM 53 6" xfId="18495"/>
    <cellStyle name="=C:\WINNT35\SYSTEM32\COMMAND.COM 54" xfId="18496"/>
    <cellStyle name="=C:\WINNT35\SYSTEM32\COMMAND.COM 54 2" xfId="18497"/>
    <cellStyle name="=C:\WINNT35\SYSTEM32\COMMAND.COM 54 3" xfId="18498"/>
    <cellStyle name="=C:\WINNT35\SYSTEM32\COMMAND.COM 54 4" xfId="18499"/>
    <cellStyle name="=C:\WINNT35\SYSTEM32\COMMAND.COM 54 5" xfId="18500"/>
    <cellStyle name="=C:\WINNT35\SYSTEM32\COMMAND.COM 54 6" xfId="18501"/>
    <cellStyle name="=C:\WINNT35\SYSTEM32\COMMAND.COM 55" xfId="18502"/>
    <cellStyle name="=C:\WINNT35\SYSTEM32\COMMAND.COM 55 2" xfId="18503"/>
    <cellStyle name="=C:\WINNT35\SYSTEM32\COMMAND.COM 55 3" xfId="18504"/>
    <cellStyle name="=C:\WINNT35\SYSTEM32\COMMAND.COM 55 4" xfId="18505"/>
    <cellStyle name="=C:\WINNT35\SYSTEM32\COMMAND.COM 55 5" xfId="18506"/>
    <cellStyle name="=C:\WINNT35\SYSTEM32\COMMAND.COM 55 6" xfId="18507"/>
    <cellStyle name="=C:\WINNT35\SYSTEM32\COMMAND.COM 56" xfId="18508"/>
    <cellStyle name="=C:\WINNT35\SYSTEM32\COMMAND.COM 56 2" xfId="18509"/>
    <cellStyle name="=C:\WINNT35\SYSTEM32\COMMAND.COM 56 3" xfId="18510"/>
    <cellStyle name="=C:\WINNT35\SYSTEM32\COMMAND.COM 56 4" xfId="18511"/>
    <cellStyle name="=C:\WINNT35\SYSTEM32\COMMAND.COM 56 5" xfId="18512"/>
    <cellStyle name="=C:\WINNT35\SYSTEM32\COMMAND.COM 56 6" xfId="18513"/>
    <cellStyle name="=C:\WINNT35\SYSTEM32\COMMAND.COM 57" xfId="18514"/>
    <cellStyle name="=C:\WINNT35\SYSTEM32\COMMAND.COM 57 2" xfId="18515"/>
    <cellStyle name="=C:\WINNT35\SYSTEM32\COMMAND.COM 57 3" xfId="18516"/>
    <cellStyle name="=C:\WINNT35\SYSTEM32\COMMAND.COM 57 4" xfId="18517"/>
    <cellStyle name="=C:\WINNT35\SYSTEM32\COMMAND.COM 57 5" xfId="18518"/>
    <cellStyle name="=C:\WINNT35\SYSTEM32\COMMAND.COM 57 6" xfId="18519"/>
    <cellStyle name="=C:\WINNT35\SYSTEM32\COMMAND.COM 58" xfId="18520"/>
    <cellStyle name="=C:\WINNT35\SYSTEM32\COMMAND.COM 58 2" xfId="18521"/>
    <cellStyle name="=C:\WINNT35\SYSTEM32\COMMAND.COM 58 3" xfId="18522"/>
    <cellStyle name="=C:\WINNT35\SYSTEM32\COMMAND.COM 58 4" xfId="18523"/>
    <cellStyle name="=C:\WINNT35\SYSTEM32\COMMAND.COM 58 5" xfId="18524"/>
    <cellStyle name="=C:\WINNT35\SYSTEM32\COMMAND.COM 58 6" xfId="18525"/>
    <cellStyle name="=C:\WINNT35\SYSTEM32\COMMAND.COM 59" xfId="18526"/>
    <cellStyle name="=C:\WINNT35\SYSTEM32\COMMAND.COM 59 2" xfId="18527"/>
    <cellStyle name="=C:\WINNT35\SYSTEM32\COMMAND.COM 59 3" xfId="18528"/>
    <cellStyle name="=C:\WINNT35\SYSTEM32\COMMAND.COM 59 4" xfId="18529"/>
    <cellStyle name="=C:\WINNT35\SYSTEM32\COMMAND.COM 59 4 2" xfId="18530"/>
    <cellStyle name="=C:\WINNT35\SYSTEM32\COMMAND.COM 59 4 2 2" xfId="18531"/>
    <cellStyle name="=C:\WINNT35\SYSTEM32\COMMAND.COM 59 4 2 3" xfId="18532"/>
    <cellStyle name="=C:\WINNT35\SYSTEM32\COMMAND.COM 59 4 2 4" xfId="18533"/>
    <cellStyle name="=C:\WINNT35\SYSTEM32\COMMAND.COM 59 4 3" xfId="18534"/>
    <cellStyle name="=C:\WINNT35\SYSTEM32\COMMAND.COM 59 4 4" xfId="18535"/>
    <cellStyle name="=C:\WINNT35\SYSTEM32\COMMAND.COM 59 4 5" xfId="18536"/>
    <cellStyle name="=C:\WINNT35\SYSTEM32\COMMAND.COM 59 5" xfId="18537"/>
    <cellStyle name="=C:\WINNT35\SYSTEM32\COMMAND.COM 59 5 2" xfId="18538"/>
    <cellStyle name="=C:\WINNT35\SYSTEM32\COMMAND.COM 59 5 3" xfId="18539"/>
    <cellStyle name="=C:\WINNT35\SYSTEM32\COMMAND.COM 59 5 4" xfId="18540"/>
    <cellStyle name="=C:\WINNT35\SYSTEM32\COMMAND.COM 59 6" xfId="18541"/>
    <cellStyle name="=C:\WINNT35\SYSTEM32\COMMAND.COM 59 7" xfId="18542"/>
    <cellStyle name="=C:\WINNT35\SYSTEM32\COMMAND.COM 6" xfId="1059"/>
    <cellStyle name="=C:\WINNT35\SYSTEM32\COMMAND.COM 6 10" xfId="18543"/>
    <cellStyle name="=C:\WINNT35\SYSTEM32\COMMAND.COM 6 10 2" xfId="18544"/>
    <cellStyle name="=C:\WINNT35\SYSTEM32\COMMAND.COM 6 10 3" xfId="18545"/>
    <cellStyle name="=C:\WINNT35\SYSTEM32\COMMAND.COM 6 10 4" xfId="18546"/>
    <cellStyle name="=C:\WINNT35\SYSTEM32\COMMAND.COM 6 10 5" xfId="18547"/>
    <cellStyle name="=C:\WINNT35\SYSTEM32\COMMAND.COM 6 10 6" xfId="18548"/>
    <cellStyle name="=C:\WINNT35\SYSTEM32\COMMAND.COM 6 11" xfId="18549"/>
    <cellStyle name="=C:\WINNT35\SYSTEM32\COMMAND.COM 6 11 2" xfId="18550"/>
    <cellStyle name="=C:\WINNT35\SYSTEM32\COMMAND.COM 6 11 3" xfId="18551"/>
    <cellStyle name="=C:\WINNT35\SYSTEM32\COMMAND.COM 6 11 4" xfId="18552"/>
    <cellStyle name="=C:\WINNT35\SYSTEM32\COMMAND.COM 6 11 5" xfId="18553"/>
    <cellStyle name="=C:\WINNT35\SYSTEM32\COMMAND.COM 6 11 6" xfId="18554"/>
    <cellStyle name="=C:\WINNT35\SYSTEM32\COMMAND.COM 6 12" xfId="18555"/>
    <cellStyle name="=C:\WINNT35\SYSTEM32\COMMAND.COM 6 12 2" xfId="18556"/>
    <cellStyle name="=C:\WINNT35\SYSTEM32\COMMAND.COM 6 12 3" xfId="18557"/>
    <cellStyle name="=C:\WINNT35\SYSTEM32\COMMAND.COM 6 12 4" xfId="18558"/>
    <cellStyle name="=C:\WINNT35\SYSTEM32\COMMAND.COM 6 12 5" xfId="18559"/>
    <cellStyle name="=C:\WINNT35\SYSTEM32\COMMAND.COM 6 12 6" xfId="18560"/>
    <cellStyle name="=C:\WINNT35\SYSTEM32\COMMAND.COM 6 13" xfId="18561"/>
    <cellStyle name="=C:\WINNT35\SYSTEM32\COMMAND.COM 6 13 2" xfId="18562"/>
    <cellStyle name="=C:\WINNT35\SYSTEM32\COMMAND.COM 6 13 3" xfId="18563"/>
    <cellStyle name="=C:\WINNT35\SYSTEM32\COMMAND.COM 6 13 4" xfId="18564"/>
    <cellStyle name="=C:\WINNT35\SYSTEM32\COMMAND.COM 6 13 5" xfId="18565"/>
    <cellStyle name="=C:\WINNT35\SYSTEM32\COMMAND.COM 6 13 6" xfId="18566"/>
    <cellStyle name="=C:\WINNT35\SYSTEM32\COMMAND.COM 6 14" xfId="18567"/>
    <cellStyle name="=C:\WINNT35\SYSTEM32\COMMAND.COM 6 14 2" xfId="18568"/>
    <cellStyle name="=C:\WINNT35\SYSTEM32\COMMAND.COM 6 14 3" xfId="18569"/>
    <cellStyle name="=C:\WINNT35\SYSTEM32\COMMAND.COM 6 14 4" xfId="18570"/>
    <cellStyle name="=C:\WINNT35\SYSTEM32\COMMAND.COM 6 14 5" xfId="18571"/>
    <cellStyle name="=C:\WINNT35\SYSTEM32\COMMAND.COM 6 14 6" xfId="18572"/>
    <cellStyle name="=C:\WINNT35\SYSTEM32\COMMAND.COM 6 15" xfId="18573"/>
    <cellStyle name="=C:\WINNT35\SYSTEM32\COMMAND.COM 6 15 2" xfId="18574"/>
    <cellStyle name="=C:\WINNT35\SYSTEM32\COMMAND.COM 6 15 3" xfId="18575"/>
    <cellStyle name="=C:\WINNT35\SYSTEM32\COMMAND.COM 6 15 4" xfId="18576"/>
    <cellStyle name="=C:\WINNT35\SYSTEM32\COMMAND.COM 6 15 5" xfId="18577"/>
    <cellStyle name="=C:\WINNT35\SYSTEM32\COMMAND.COM 6 15 6" xfId="18578"/>
    <cellStyle name="=C:\WINNT35\SYSTEM32\COMMAND.COM 6 16" xfId="18579"/>
    <cellStyle name="=C:\WINNT35\SYSTEM32\COMMAND.COM 6 16 2" xfId="18580"/>
    <cellStyle name="=C:\WINNT35\SYSTEM32\COMMAND.COM 6 16 3" xfId="18581"/>
    <cellStyle name="=C:\WINNT35\SYSTEM32\COMMAND.COM 6 16 4" xfId="18582"/>
    <cellStyle name="=C:\WINNT35\SYSTEM32\COMMAND.COM 6 16 5" xfId="18583"/>
    <cellStyle name="=C:\WINNT35\SYSTEM32\COMMAND.COM 6 16 6" xfId="18584"/>
    <cellStyle name="=C:\WINNT35\SYSTEM32\COMMAND.COM 6 17" xfId="18585"/>
    <cellStyle name="=C:\WINNT35\SYSTEM32\COMMAND.COM 6 17 2" xfId="18586"/>
    <cellStyle name="=C:\WINNT35\SYSTEM32\COMMAND.COM 6 17 3" xfId="18587"/>
    <cellStyle name="=C:\WINNT35\SYSTEM32\COMMAND.COM 6 17 4" xfId="18588"/>
    <cellStyle name="=C:\WINNT35\SYSTEM32\COMMAND.COM 6 17 5" xfId="18589"/>
    <cellStyle name="=C:\WINNT35\SYSTEM32\COMMAND.COM 6 17 6" xfId="18590"/>
    <cellStyle name="=C:\WINNT35\SYSTEM32\COMMAND.COM 6 18" xfId="18591"/>
    <cellStyle name="=C:\WINNT35\SYSTEM32\COMMAND.COM 6 18 2" xfId="18592"/>
    <cellStyle name="=C:\WINNT35\SYSTEM32\COMMAND.COM 6 18 3" xfId="18593"/>
    <cellStyle name="=C:\WINNT35\SYSTEM32\COMMAND.COM 6 18 4" xfId="18594"/>
    <cellStyle name="=C:\WINNT35\SYSTEM32\COMMAND.COM 6 18 5" xfId="18595"/>
    <cellStyle name="=C:\WINNT35\SYSTEM32\COMMAND.COM 6 18 6" xfId="18596"/>
    <cellStyle name="=C:\WINNT35\SYSTEM32\COMMAND.COM 6 19" xfId="18597"/>
    <cellStyle name="=C:\WINNT35\SYSTEM32\COMMAND.COM 6 19 2" xfId="18598"/>
    <cellStyle name="=C:\WINNT35\SYSTEM32\COMMAND.COM 6 19 3" xfId="18599"/>
    <cellStyle name="=C:\WINNT35\SYSTEM32\COMMAND.COM 6 19 4" xfId="18600"/>
    <cellStyle name="=C:\WINNT35\SYSTEM32\COMMAND.COM 6 19 5" xfId="18601"/>
    <cellStyle name="=C:\WINNT35\SYSTEM32\COMMAND.COM 6 19 6" xfId="18602"/>
    <cellStyle name="=C:\WINNT35\SYSTEM32\COMMAND.COM 6 2" xfId="1060"/>
    <cellStyle name="=C:\WINNT35\SYSTEM32\COMMAND.COM 6 2 10" xfId="18603"/>
    <cellStyle name="=C:\WINNT35\SYSTEM32\COMMAND.COM 6 2 10 2" xfId="18604"/>
    <cellStyle name="=C:\WINNT35\SYSTEM32\COMMAND.COM 6 2 10 3" xfId="18605"/>
    <cellStyle name="=C:\WINNT35\SYSTEM32\COMMAND.COM 6 2 10 4" xfId="18606"/>
    <cellStyle name="=C:\WINNT35\SYSTEM32\COMMAND.COM 6 2 10 5" xfId="18607"/>
    <cellStyle name="=C:\WINNT35\SYSTEM32\COMMAND.COM 6 2 11" xfId="18608"/>
    <cellStyle name="=C:\WINNT35\SYSTEM32\COMMAND.COM 6 2 11 2" xfId="18609"/>
    <cellStyle name="=C:\WINNT35\SYSTEM32\COMMAND.COM 6 2 11 3" xfId="18610"/>
    <cellStyle name="=C:\WINNT35\SYSTEM32\COMMAND.COM 6 2 11 4" xfId="18611"/>
    <cellStyle name="=C:\WINNT35\SYSTEM32\COMMAND.COM 6 2 11 5" xfId="18612"/>
    <cellStyle name="=C:\WINNT35\SYSTEM32\COMMAND.COM 6 2 12" xfId="18613"/>
    <cellStyle name="=C:\WINNT35\SYSTEM32\COMMAND.COM 6 2 12 2" xfId="18614"/>
    <cellStyle name="=C:\WINNT35\SYSTEM32\COMMAND.COM 6 2 12 3" xfId="18615"/>
    <cellStyle name="=C:\WINNT35\SYSTEM32\COMMAND.COM 6 2 12 4" xfId="18616"/>
    <cellStyle name="=C:\WINNT35\SYSTEM32\COMMAND.COM 6 2 12 5" xfId="18617"/>
    <cellStyle name="=C:\WINNT35\SYSTEM32\COMMAND.COM 6 2 13" xfId="18618"/>
    <cellStyle name="=C:\WINNT35\SYSTEM32\COMMAND.COM 6 2 13 2" xfId="18619"/>
    <cellStyle name="=C:\WINNT35\SYSTEM32\COMMAND.COM 6 2 13 3" xfId="18620"/>
    <cellStyle name="=C:\WINNT35\SYSTEM32\COMMAND.COM 6 2 13 4" xfId="18621"/>
    <cellStyle name="=C:\WINNT35\SYSTEM32\COMMAND.COM 6 2 13 5" xfId="18622"/>
    <cellStyle name="=C:\WINNT35\SYSTEM32\COMMAND.COM 6 2 14" xfId="18623"/>
    <cellStyle name="=C:\WINNT35\SYSTEM32\COMMAND.COM 6 2 14 2" xfId="18624"/>
    <cellStyle name="=C:\WINNT35\SYSTEM32\COMMAND.COM 6 2 14 3" xfId="18625"/>
    <cellStyle name="=C:\WINNT35\SYSTEM32\COMMAND.COM 6 2 14 4" xfId="18626"/>
    <cellStyle name="=C:\WINNT35\SYSTEM32\COMMAND.COM 6 2 14 5" xfId="18627"/>
    <cellStyle name="=C:\WINNT35\SYSTEM32\COMMAND.COM 6 2 15" xfId="18628"/>
    <cellStyle name="=C:\WINNT35\SYSTEM32\COMMAND.COM 6 2 15 2" xfId="18629"/>
    <cellStyle name="=C:\WINNT35\SYSTEM32\COMMAND.COM 6 2 15 3" xfId="18630"/>
    <cellStyle name="=C:\WINNT35\SYSTEM32\COMMAND.COM 6 2 15 4" xfId="18631"/>
    <cellStyle name="=C:\WINNT35\SYSTEM32\COMMAND.COM 6 2 15 5" xfId="18632"/>
    <cellStyle name="=C:\WINNT35\SYSTEM32\COMMAND.COM 6 2 16" xfId="18633"/>
    <cellStyle name="=C:\WINNT35\SYSTEM32\COMMAND.COM 6 2 16 2" xfId="18634"/>
    <cellStyle name="=C:\WINNT35\SYSTEM32\COMMAND.COM 6 2 16 3" xfId="18635"/>
    <cellStyle name="=C:\WINNT35\SYSTEM32\COMMAND.COM 6 2 16 4" xfId="18636"/>
    <cellStyle name="=C:\WINNT35\SYSTEM32\COMMAND.COM 6 2 16 5" xfId="18637"/>
    <cellStyle name="=C:\WINNT35\SYSTEM32\COMMAND.COM 6 2 17" xfId="18638"/>
    <cellStyle name="=C:\WINNT35\SYSTEM32\COMMAND.COM 6 2 17 2" xfId="18639"/>
    <cellStyle name="=C:\WINNT35\SYSTEM32\COMMAND.COM 6 2 17 3" xfId="18640"/>
    <cellStyle name="=C:\WINNT35\SYSTEM32\COMMAND.COM 6 2 17 4" xfId="18641"/>
    <cellStyle name="=C:\WINNT35\SYSTEM32\COMMAND.COM 6 2 17 5" xfId="18642"/>
    <cellStyle name="=C:\WINNT35\SYSTEM32\COMMAND.COM 6 2 18" xfId="18643"/>
    <cellStyle name="=C:\WINNT35\SYSTEM32\COMMAND.COM 6 2 18 2" xfId="18644"/>
    <cellStyle name="=C:\WINNT35\SYSTEM32\COMMAND.COM 6 2 18 3" xfId="18645"/>
    <cellStyle name="=C:\WINNT35\SYSTEM32\COMMAND.COM 6 2 18 4" xfId="18646"/>
    <cellStyle name="=C:\WINNT35\SYSTEM32\COMMAND.COM 6 2 18 5" xfId="18647"/>
    <cellStyle name="=C:\WINNT35\SYSTEM32\COMMAND.COM 6 2 19" xfId="18648"/>
    <cellStyle name="=C:\WINNT35\SYSTEM32\COMMAND.COM 6 2 19 2" xfId="18649"/>
    <cellStyle name="=C:\WINNT35\SYSTEM32\COMMAND.COM 6 2 19 3" xfId="18650"/>
    <cellStyle name="=C:\WINNT35\SYSTEM32\COMMAND.COM 6 2 19 4" xfId="18651"/>
    <cellStyle name="=C:\WINNT35\SYSTEM32\COMMAND.COM 6 2 19 5" xfId="18652"/>
    <cellStyle name="=C:\WINNT35\SYSTEM32\COMMAND.COM 6 2 2" xfId="18653"/>
    <cellStyle name="=C:\WINNT35\SYSTEM32\COMMAND.COM 6 2 2 2" xfId="18654"/>
    <cellStyle name="=C:\WINNT35\SYSTEM32\COMMAND.COM 6 2 2 3" xfId="18655"/>
    <cellStyle name="=C:\WINNT35\SYSTEM32\COMMAND.COM 6 2 2 4" xfId="18656"/>
    <cellStyle name="=C:\WINNT35\SYSTEM32\COMMAND.COM 6 2 2 5" xfId="18657"/>
    <cellStyle name="=C:\WINNT35\SYSTEM32\COMMAND.COM 6 2 20" xfId="18658"/>
    <cellStyle name="=C:\WINNT35\SYSTEM32\COMMAND.COM 6 2 20 2" xfId="18659"/>
    <cellStyle name="=C:\WINNT35\SYSTEM32\COMMAND.COM 6 2 20 3" xfId="18660"/>
    <cellStyle name="=C:\WINNT35\SYSTEM32\COMMAND.COM 6 2 20 4" xfId="18661"/>
    <cellStyle name="=C:\WINNT35\SYSTEM32\COMMAND.COM 6 2 20 5" xfId="18662"/>
    <cellStyle name="=C:\WINNT35\SYSTEM32\COMMAND.COM 6 2 21" xfId="18663"/>
    <cellStyle name="=C:\WINNT35\SYSTEM32\COMMAND.COM 6 2 21 2" xfId="18664"/>
    <cellStyle name="=C:\WINNT35\SYSTEM32\COMMAND.COM 6 2 21 3" xfId="18665"/>
    <cellStyle name="=C:\WINNT35\SYSTEM32\COMMAND.COM 6 2 21 4" xfId="18666"/>
    <cellStyle name="=C:\WINNT35\SYSTEM32\COMMAND.COM 6 2 21 5" xfId="18667"/>
    <cellStyle name="=C:\WINNT35\SYSTEM32\COMMAND.COM 6 2 22" xfId="18668"/>
    <cellStyle name="=C:\WINNT35\SYSTEM32\COMMAND.COM 6 2 22 2" xfId="18669"/>
    <cellStyle name="=C:\WINNT35\SYSTEM32\COMMAND.COM 6 2 22 3" xfId="18670"/>
    <cellStyle name="=C:\WINNT35\SYSTEM32\COMMAND.COM 6 2 22 4" xfId="18671"/>
    <cellStyle name="=C:\WINNT35\SYSTEM32\COMMAND.COM 6 2 22 5" xfId="18672"/>
    <cellStyle name="=C:\WINNT35\SYSTEM32\COMMAND.COM 6 2 23" xfId="18673"/>
    <cellStyle name="=C:\WINNT35\SYSTEM32\COMMAND.COM 6 2 23 2" xfId="18674"/>
    <cellStyle name="=C:\WINNT35\SYSTEM32\COMMAND.COM 6 2 23 3" xfId="18675"/>
    <cellStyle name="=C:\WINNT35\SYSTEM32\COMMAND.COM 6 2 23 4" xfId="18676"/>
    <cellStyle name="=C:\WINNT35\SYSTEM32\COMMAND.COM 6 2 23 5" xfId="18677"/>
    <cellStyle name="=C:\WINNT35\SYSTEM32\COMMAND.COM 6 2 24" xfId="18678"/>
    <cellStyle name="=C:\WINNT35\SYSTEM32\COMMAND.COM 6 2 24 2" xfId="18679"/>
    <cellStyle name="=C:\WINNT35\SYSTEM32\COMMAND.COM 6 2 24 3" xfId="18680"/>
    <cellStyle name="=C:\WINNT35\SYSTEM32\COMMAND.COM 6 2 24 4" xfId="18681"/>
    <cellStyle name="=C:\WINNT35\SYSTEM32\COMMAND.COM 6 2 24 5" xfId="18682"/>
    <cellStyle name="=C:\WINNT35\SYSTEM32\COMMAND.COM 6 2 25" xfId="18683"/>
    <cellStyle name="=C:\WINNT35\SYSTEM32\COMMAND.COM 6 2 25 2" xfId="18684"/>
    <cellStyle name="=C:\WINNT35\SYSTEM32\COMMAND.COM 6 2 25 3" xfId="18685"/>
    <cellStyle name="=C:\WINNT35\SYSTEM32\COMMAND.COM 6 2 25 4" xfId="18686"/>
    <cellStyle name="=C:\WINNT35\SYSTEM32\COMMAND.COM 6 2 25 5" xfId="18687"/>
    <cellStyle name="=C:\WINNT35\SYSTEM32\COMMAND.COM 6 2 26" xfId="18688"/>
    <cellStyle name="=C:\WINNT35\SYSTEM32\COMMAND.COM 6 2 26 2" xfId="18689"/>
    <cellStyle name="=C:\WINNT35\SYSTEM32\COMMAND.COM 6 2 26 3" xfId="18690"/>
    <cellStyle name="=C:\WINNT35\SYSTEM32\COMMAND.COM 6 2 26 4" xfId="18691"/>
    <cellStyle name="=C:\WINNT35\SYSTEM32\COMMAND.COM 6 2 26 5" xfId="18692"/>
    <cellStyle name="=C:\WINNT35\SYSTEM32\COMMAND.COM 6 2 27" xfId="18693"/>
    <cellStyle name="=C:\WINNT35\SYSTEM32\COMMAND.COM 6 2 27 2" xfId="18694"/>
    <cellStyle name="=C:\WINNT35\SYSTEM32\COMMAND.COM 6 2 27 3" xfId="18695"/>
    <cellStyle name="=C:\WINNT35\SYSTEM32\COMMAND.COM 6 2 27 4" xfId="18696"/>
    <cellStyle name="=C:\WINNT35\SYSTEM32\COMMAND.COM 6 2 27 5" xfId="18697"/>
    <cellStyle name="=C:\WINNT35\SYSTEM32\COMMAND.COM 6 2 28" xfId="18698"/>
    <cellStyle name="=C:\WINNT35\SYSTEM32\COMMAND.COM 6 2 28 2" xfId="18699"/>
    <cellStyle name="=C:\WINNT35\SYSTEM32\COMMAND.COM 6 2 28 3" xfId="18700"/>
    <cellStyle name="=C:\WINNT35\SYSTEM32\COMMAND.COM 6 2 28 4" xfId="18701"/>
    <cellStyle name="=C:\WINNT35\SYSTEM32\COMMAND.COM 6 2 28 5" xfId="18702"/>
    <cellStyle name="=C:\WINNT35\SYSTEM32\COMMAND.COM 6 2 29" xfId="18703"/>
    <cellStyle name="=C:\WINNT35\SYSTEM32\COMMAND.COM 6 2 29 2" xfId="18704"/>
    <cellStyle name="=C:\WINNT35\SYSTEM32\COMMAND.COM 6 2 29 3" xfId="18705"/>
    <cellStyle name="=C:\WINNT35\SYSTEM32\COMMAND.COM 6 2 29 4" xfId="18706"/>
    <cellStyle name="=C:\WINNT35\SYSTEM32\COMMAND.COM 6 2 29 5" xfId="18707"/>
    <cellStyle name="=C:\WINNT35\SYSTEM32\COMMAND.COM 6 2 3" xfId="18708"/>
    <cellStyle name="=C:\WINNT35\SYSTEM32\COMMAND.COM 6 2 3 2" xfId="18709"/>
    <cellStyle name="=C:\WINNT35\SYSTEM32\COMMAND.COM 6 2 3 3" xfId="18710"/>
    <cellStyle name="=C:\WINNT35\SYSTEM32\COMMAND.COM 6 2 3 4" xfId="18711"/>
    <cellStyle name="=C:\WINNT35\SYSTEM32\COMMAND.COM 6 2 3 5" xfId="18712"/>
    <cellStyle name="=C:\WINNT35\SYSTEM32\COMMAND.COM 6 2 30" xfId="18713"/>
    <cellStyle name="=C:\WINNT35\SYSTEM32\COMMAND.COM 6 2 30 2" xfId="18714"/>
    <cellStyle name="=C:\WINNT35\SYSTEM32\COMMAND.COM 6 2 30 3" xfId="18715"/>
    <cellStyle name="=C:\WINNT35\SYSTEM32\COMMAND.COM 6 2 30 4" xfId="18716"/>
    <cellStyle name="=C:\WINNT35\SYSTEM32\COMMAND.COM 6 2 30 5" xfId="18717"/>
    <cellStyle name="=C:\WINNT35\SYSTEM32\COMMAND.COM 6 2 31" xfId="18718"/>
    <cellStyle name="=C:\WINNT35\SYSTEM32\COMMAND.COM 6 2 31 2" xfId="18719"/>
    <cellStyle name="=C:\WINNT35\SYSTEM32\COMMAND.COM 6 2 31 3" xfId="18720"/>
    <cellStyle name="=C:\WINNT35\SYSTEM32\COMMAND.COM 6 2 31 4" xfId="18721"/>
    <cellStyle name="=C:\WINNT35\SYSTEM32\COMMAND.COM 6 2 31 5" xfId="18722"/>
    <cellStyle name="=C:\WINNT35\SYSTEM32\COMMAND.COM 6 2 32" xfId="18723"/>
    <cellStyle name="=C:\WINNT35\SYSTEM32\COMMAND.COM 6 2 32 2" xfId="18724"/>
    <cellStyle name="=C:\WINNT35\SYSTEM32\COMMAND.COM 6 2 32 3" xfId="18725"/>
    <cellStyle name="=C:\WINNT35\SYSTEM32\COMMAND.COM 6 2 32 4" xfId="18726"/>
    <cellStyle name="=C:\WINNT35\SYSTEM32\COMMAND.COM 6 2 32 5" xfId="18727"/>
    <cellStyle name="=C:\WINNT35\SYSTEM32\COMMAND.COM 6 2 33" xfId="18728"/>
    <cellStyle name="=C:\WINNT35\SYSTEM32\COMMAND.COM 6 2 33 2" xfId="18729"/>
    <cellStyle name="=C:\WINNT35\SYSTEM32\COMMAND.COM 6 2 33 3" xfId="18730"/>
    <cellStyle name="=C:\WINNT35\SYSTEM32\COMMAND.COM 6 2 33 4" xfId="18731"/>
    <cellStyle name="=C:\WINNT35\SYSTEM32\COMMAND.COM 6 2 33 5" xfId="18732"/>
    <cellStyle name="=C:\WINNT35\SYSTEM32\COMMAND.COM 6 2 34" xfId="18733"/>
    <cellStyle name="=C:\WINNT35\SYSTEM32\COMMAND.COM 6 2 34 2" xfId="18734"/>
    <cellStyle name="=C:\WINNT35\SYSTEM32\COMMAND.COM 6 2 34 3" xfId="18735"/>
    <cellStyle name="=C:\WINNT35\SYSTEM32\COMMAND.COM 6 2 34 4" xfId="18736"/>
    <cellStyle name="=C:\WINNT35\SYSTEM32\COMMAND.COM 6 2 34 5" xfId="18737"/>
    <cellStyle name="=C:\WINNT35\SYSTEM32\COMMAND.COM 6 2 35" xfId="18738"/>
    <cellStyle name="=C:\WINNT35\SYSTEM32\COMMAND.COM 6 2 35 2" xfId="18739"/>
    <cellStyle name="=C:\WINNT35\SYSTEM32\COMMAND.COM 6 2 35 3" xfId="18740"/>
    <cellStyle name="=C:\WINNT35\SYSTEM32\COMMAND.COM 6 2 35 4" xfId="18741"/>
    <cellStyle name="=C:\WINNT35\SYSTEM32\COMMAND.COM 6 2 35 5" xfId="18742"/>
    <cellStyle name="=C:\WINNT35\SYSTEM32\COMMAND.COM 6 2 36" xfId="18743"/>
    <cellStyle name="=C:\WINNT35\SYSTEM32\COMMAND.COM 6 2 36 2" xfId="18744"/>
    <cellStyle name="=C:\WINNT35\SYSTEM32\COMMAND.COM 6 2 36 3" xfId="18745"/>
    <cellStyle name="=C:\WINNT35\SYSTEM32\COMMAND.COM 6 2 36 4" xfId="18746"/>
    <cellStyle name="=C:\WINNT35\SYSTEM32\COMMAND.COM 6 2 36 5" xfId="18747"/>
    <cellStyle name="=C:\WINNT35\SYSTEM32\COMMAND.COM 6 2 37" xfId="18748"/>
    <cellStyle name="=C:\WINNT35\SYSTEM32\COMMAND.COM 6 2 37 2" xfId="18749"/>
    <cellStyle name="=C:\WINNT35\SYSTEM32\COMMAND.COM 6 2 37 3" xfId="18750"/>
    <cellStyle name="=C:\WINNT35\SYSTEM32\COMMAND.COM 6 2 37 4" xfId="18751"/>
    <cellStyle name="=C:\WINNT35\SYSTEM32\COMMAND.COM 6 2 37 5" xfId="18752"/>
    <cellStyle name="=C:\WINNT35\SYSTEM32\COMMAND.COM 6 2 38" xfId="18753"/>
    <cellStyle name="=C:\WINNT35\SYSTEM32\COMMAND.COM 6 2 38 2" xfId="18754"/>
    <cellStyle name="=C:\WINNT35\SYSTEM32\COMMAND.COM 6 2 38 3" xfId="18755"/>
    <cellStyle name="=C:\WINNT35\SYSTEM32\COMMAND.COM 6 2 38 4" xfId="18756"/>
    <cellStyle name="=C:\WINNT35\SYSTEM32\COMMAND.COM 6 2 38 5" xfId="18757"/>
    <cellStyle name="=C:\WINNT35\SYSTEM32\COMMAND.COM 6 2 39" xfId="18758"/>
    <cellStyle name="=C:\WINNT35\SYSTEM32\COMMAND.COM 6 2 39 2" xfId="18759"/>
    <cellStyle name="=C:\WINNT35\SYSTEM32\COMMAND.COM 6 2 39 3" xfId="18760"/>
    <cellStyle name="=C:\WINNT35\SYSTEM32\COMMAND.COM 6 2 39 4" xfId="18761"/>
    <cellStyle name="=C:\WINNT35\SYSTEM32\COMMAND.COM 6 2 39 5" xfId="18762"/>
    <cellStyle name="=C:\WINNT35\SYSTEM32\COMMAND.COM 6 2 4" xfId="18763"/>
    <cellStyle name="=C:\WINNT35\SYSTEM32\COMMAND.COM 6 2 4 2" xfId="18764"/>
    <cellStyle name="=C:\WINNT35\SYSTEM32\COMMAND.COM 6 2 4 3" xfId="18765"/>
    <cellStyle name="=C:\WINNT35\SYSTEM32\COMMAND.COM 6 2 4 4" xfId="18766"/>
    <cellStyle name="=C:\WINNT35\SYSTEM32\COMMAND.COM 6 2 4 5" xfId="18767"/>
    <cellStyle name="=C:\WINNT35\SYSTEM32\COMMAND.COM 6 2 40" xfId="18768"/>
    <cellStyle name="=C:\WINNT35\SYSTEM32\COMMAND.COM 6 2 40 2" xfId="18769"/>
    <cellStyle name="=C:\WINNT35\SYSTEM32\COMMAND.COM 6 2 40 3" xfId="18770"/>
    <cellStyle name="=C:\WINNT35\SYSTEM32\COMMAND.COM 6 2 40 4" xfId="18771"/>
    <cellStyle name="=C:\WINNT35\SYSTEM32\COMMAND.COM 6 2 40 5" xfId="18772"/>
    <cellStyle name="=C:\WINNT35\SYSTEM32\COMMAND.COM 6 2 41" xfId="18773"/>
    <cellStyle name="=C:\WINNT35\SYSTEM32\COMMAND.COM 6 2 41 2" xfId="18774"/>
    <cellStyle name="=C:\WINNT35\SYSTEM32\COMMAND.COM 6 2 41 3" xfId="18775"/>
    <cellStyle name="=C:\WINNT35\SYSTEM32\COMMAND.COM 6 2 41 4" xfId="18776"/>
    <cellStyle name="=C:\WINNT35\SYSTEM32\COMMAND.COM 6 2 41 5" xfId="18777"/>
    <cellStyle name="=C:\WINNT35\SYSTEM32\COMMAND.COM 6 2 42" xfId="18778"/>
    <cellStyle name="=C:\WINNT35\SYSTEM32\COMMAND.COM 6 2 42 2" xfId="18779"/>
    <cellStyle name="=C:\WINNT35\SYSTEM32\COMMAND.COM 6 2 42 3" xfId="18780"/>
    <cellStyle name="=C:\WINNT35\SYSTEM32\COMMAND.COM 6 2 42 4" xfId="18781"/>
    <cellStyle name="=C:\WINNT35\SYSTEM32\COMMAND.COM 6 2 42 5" xfId="18782"/>
    <cellStyle name="=C:\WINNT35\SYSTEM32\COMMAND.COM 6 2 43" xfId="18783"/>
    <cellStyle name="=C:\WINNT35\SYSTEM32\COMMAND.COM 6 2 43 2" xfId="18784"/>
    <cellStyle name="=C:\WINNT35\SYSTEM32\COMMAND.COM 6 2 43 3" xfId="18785"/>
    <cellStyle name="=C:\WINNT35\SYSTEM32\COMMAND.COM 6 2 43 4" xfId="18786"/>
    <cellStyle name="=C:\WINNT35\SYSTEM32\COMMAND.COM 6 2 43 5" xfId="18787"/>
    <cellStyle name="=C:\WINNT35\SYSTEM32\COMMAND.COM 6 2 44" xfId="18788"/>
    <cellStyle name="=C:\WINNT35\SYSTEM32\COMMAND.COM 6 2 44 2" xfId="18789"/>
    <cellStyle name="=C:\WINNT35\SYSTEM32\COMMAND.COM 6 2 44 3" xfId="18790"/>
    <cellStyle name="=C:\WINNT35\SYSTEM32\COMMAND.COM 6 2 44 4" xfId="18791"/>
    <cellStyle name="=C:\WINNT35\SYSTEM32\COMMAND.COM 6 2 44 5" xfId="18792"/>
    <cellStyle name="=C:\WINNT35\SYSTEM32\COMMAND.COM 6 2 45" xfId="18793"/>
    <cellStyle name="=C:\WINNT35\SYSTEM32\COMMAND.COM 6 2 45 2" xfId="18794"/>
    <cellStyle name="=C:\WINNT35\SYSTEM32\COMMAND.COM 6 2 45 3" xfId="18795"/>
    <cellStyle name="=C:\WINNT35\SYSTEM32\COMMAND.COM 6 2 45 4" xfId="18796"/>
    <cellStyle name="=C:\WINNT35\SYSTEM32\COMMAND.COM 6 2 45 5" xfId="18797"/>
    <cellStyle name="=C:\WINNT35\SYSTEM32\COMMAND.COM 6 2 46" xfId="18798"/>
    <cellStyle name="=C:\WINNT35\SYSTEM32\COMMAND.COM 6 2 46 2" xfId="18799"/>
    <cellStyle name="=C:\WINNT35\SYSTEM32\COMMAND.COM 6 2 46 3" xfId="18800"/>
    <cellStyle name="=C:\WINNT35\SYSTEM32\COMMAND.COM 6 2 46 4" xfId="18801"/>
    <cellStyle name="=C:\WINNT35\SYSTEM32\COMMAND.COM 6 2 46 5" xfId="18802"/>
    <cellStyle name="=C:\WINNT35\SYSTEM32\COMMAND.COM 6 2 47" xfId="18803"/>
    <cellStyle name="=C:\WINNT35\SYSTEM32\COMMAND.COM 6 2 47 2" xfId="18804"/>
    <cellStyle name="=C:\WINNT35\SYSTEM32\COMMAND.COM 6 2 47 3" xfId="18805"/>
    <cellStyle name="=C:\WINNT35\SYSTEM32\COMMAND.COM 6 2 47 4" xfId="18806"/>
    <cellStyle name="=C:\WINNT35\SYSTEM32\COMMAND.COM 6 2 47 5" xfId="18807"/>
    <cellStyle name="=C:\WINNT35\SYSTEM32\COMMAND.COM 6 2 48" xfId="18808"/>
    <cellStyle name="=C:\WINNT35\SYSTEM32\COMMAND.COM 6 2 48 2" xfId="18809"/>
    <cellStyle name="=C:\WINNT35\SYSTEM32\COMMAND.COM 6 2 48 3" xfId="18810"/>
    <cellStyle name="=C:\WINNT35\SYSTEM32\COMMAND.COM 6 2 48 4" xfId="18811"/>
    <cellStyle name="=C:\WINNT35\SYSTEM32\COMMAND.COM 6 2 48 5" xfId="18812"/>
    <cellStyle name="=C:\WINNT35\SYSTEM32\COMMAND.COM 6 2 49" xfId="18813"/>
    <cellStyle name="=C:\WINNT35\SYSTEM32\COMMAND.COM 6 2 49 2" xfId="18814"/>
    <cellStyle name="=C:\WINNT35\SYSTEM32\COMMAND.COM 6 2 49 3" xfId="18815"/>
    <cellStyle name="=C:\WINNT35\SYSTEM32\COMMAND.COM 6 2 49 4" xfId="18816"/>
    <cellStyle name="=C:\WINNT35\SYSTEM32\COMMAND.COM 6 2 49 5" xfId="18817"/>
    <cellStyle name="=C:\WINNT35\SYSTEM32\COMMAND.COM 6 2 5" xfId="18818"/>
    <cellStyle name="=C:\WINNT35\SYSTEM32\COMMAND.COM 6 2 5 2" xfId="18819"/>
    <cellStyle name="=C:\WINNT35\SYSTEM32\COMMAND.COM 6 2 5 3" xfId="18820"/>
    <cellStyle name="=C:\WINNT35\SYSTEM32\COMMAND.COM 6 2 5 4" xfId="18821"/>
    <cellStyle name="=C:\WINNT35\SYSTEM32\COMMAND.COM 6 2 5 5" xfId="18822"/>
    <cellStyle name="=C:\WINNT35\SYSTEM32\COMMAND.COM 6 2 50" xfId="18823"/>
    <cellStyle name="=C:\WINNT35\SYSTEM32\COMMAND.COM 6 2 50 2" xfId="18824"/>
    <cellStyle name="=C:\WINNT35\SYSTEM32\COMMAND.COM 6 2 50 3" xfId="18825"/>
    <cellStyle name="=C:\WINNT35\SYSTEM32\COMMAND.COM 6 2 50 4" xfId="18826"/>
    <cellStyle name="=C:\WINNT35\SYSTEM32\COMMAND.COM 6 2 50 5" xfId="18827"/>
    <cellStyle name="=C:\WINNT35\SYSTEM32\COMMAND.COM 6 2 51" xfId="18828"/>
    <cellStyle name="=C:\WINNT35\SYSTEM32\COMMAND.COM 6 2 51 2" xfId="18829"/>
    <cellStyle name="=C:\WINNT35\SYSTEM32\COMMAND.COM 6 2 51 3" xfId="18830"/>
    <cellStyle name="=C:\WINNT35\SYSTEM32\COMMAND.COM 6 2 51 4" xfId="18831"/>
    <cellStyle name="=C:\WINNT35\SYSTEM32\COMMAND.COM 6 2 51 5" xfId="18832"/>
    <cellStyle name="=C:\WINNT35\SYSTEM32\COMMAND.COM 6 2 52" xfId="18833"/>
    <cellStyle name="=C:\WINNT35\SYSTEM32\COMMAND.COM 6 2 52 2" xfId="18834"/>
    <cellStyle name="=C:\WINNT35\SYSTEM32\COMMAND.COM 6 2 52 3" xfId="18835"/>
    <cellStyle name="=C:\WINNT35\SYSTEM32\COMMAND.COM 6 2 52 4" xfId="18836"/>
    <cellStyle name="=C:\WINNT35\SYSTEM32\COMMAND.COM 6 2 52 5" xfId="18837"/>
    <cellStyle name="=C:\WINNT35\SYSTEM32\COMMAND.COM 6 2 53" xfId="18838"/>
    <cellStyle name="=C:\WINNT35\SYSTEM32\COMMAND.COM 6 2 53 2" xfId="18839"/>
    <cellStyle name="=C:\WINNT35\SYSTEM32\COMMAND.COM 6 2 53 3" xfId="18840"/>
    <cellStyle name="=C:\WINNT35\SYSTEM32\COMMAND.COM 6 2 53 4" xfId="18841"/>
    <cellStyle name="=C:\WINNT35\SYSTEM32\COMMAND.COM 6 2 53 5" xfId="18842"/>
    <cellStyle name="=C:\WINNT35\SYSTEM32\COMMAND.COM 6 2 54" xfId="18843"/>
    <cellStyle name="=C:\WINNT35\SYSTEM32\COMMAND.COM 6 2 55" xfId="18844"/>
    <cellStyle name="=C:\WINNT35\SYSTEM32\COMMAND.COM 6 2 56" xfId="18845"/>
    <cellStyle name="=C:\WINNT35\SYSTEM32\COMMAND.COM 6 2 57" xfId="18846"/>
    <cellStyle name="=C:\WINNT35\SYSTEM32\COMMAND.COM 6 2 58" xfId="18847"/>
    <cellStyle name="=C:\WINNT35\SYSTEM32\COMMAND.COM 6 2 6" xfId="18848"/>
    <cellStyle name="=C:\WINNT35\SYSTEM32\COMMAND.COM 6 2 6 2" xfId="18849"/>
    <cellStyle name="=C:\WINNT35\SYSTEM32\COMMAND.COM 6 2 6 3" xfId="18850"/>
    <cellStyle name="=C:\WINNT35\SYSTEM32\COMMAND.COM 6 2 6 4" xfId="18851"/>
    <cellStyle name="=C:\WINNT35\SYSTEM32\COMMAND.COM 6 2 6 5" xfId="18852"/>
    <cellStyle name="=C:\WINNT35\SYSTEM32\COMMAND.COM 6 2 7" xfId="18853"/>
    <cellStyle name="=C:\WINNT35\SYSTEM32\COMMAND.COM 6 2 7 2" xfId="18854"/>
    <cellStyle name="=C:\WINNT35\SYSTEM32\COMMAND.COM 6 2 7 3" xfId="18855"/>
    <cellStyle name="=C:\WINNT35\SYSTEM32\COMMAND.COM 6 2 7 4" xfId="18856"/>
    <cellStyle name="=C:\WINNT35\SYSTEM32\COMMAND.COM 6 2 7 5" xfId="18857"/>
    <cellStyle name="=C:\WINNT35\SYSTEM32\COMMAND.COM 6 2 8" xfId="18858"/>
    <cellStyle name="=C:\WINNT35\SYSTEM32\COMMAND.COM 6 2 8 2" xfId="18859"/>
    <cellStyle name="=C:\WINNT35\SYSTEM32\COMMAND.COM 6 2 8 3" xfId="18860"/>
    <cellStyle name="=C:\WINNT35\SYSTEM32\COMMAND.COM 6 2 8 4" xfId="18861"/>
    <cellStyle name="=C:\WINNT35\SYSTEM32\COMMAND.COM 6 2 8 5" xfId="18862"/>
    <cellStyle name="=C:\WINNT35\SYSTEM32\COMMAND.COM 6 2 9" xfId="18863"/>
    <cellStyle name="=C:\WINNT35\SYSTEM32\COMMAND.COM 6 2 9 2" xfId="18864"/>
    <cellStyle name="=C:\WINNT35\SYSTEM32\COMMAND.COM 6 2 9 3" xfId="18865"/>
    <cellStyle name="=C:\WINNT35\SYSTEM32\COMMAND.COM 6 2 9 4" xfId="18866"/>
    <cellStyle name="=C:\WINNT35\SYSTEM32\COMMAND.COM 6 2 9 5" xfId="18867"/>
    <cellStyle name="=C:\WINNT35\SYSTEM32\COMMAND.COM 6 20" xfId="18868"/>
    <cellStyle name="=C:\WINNT35\SYSTEM32\COMMAND.COM 6 20 2" xfId="18869"/>
    <cellStyle name="=C:\WINNT35\SYSTEM32\COMMAND.COM 6 20 3" xfId="18870"/>
    <cellStyle name="=C:\WINNT35\SYSTEM32\COMMAND.COM 6 20 4" xfId="18871"/>
    <cellStyle name="=C:\WINNT35\SYSTEM32\COMMAND.COM 6 20 5" xfId="18872"/>
    <cellStyle name="=C:\WINNT35\SYSTEM32\COMMAND.COM 6 20 6" xfId="18873"/>
    <cellStyle name="=C:\WINNT35\SYSTEM32\COMMAND.COM 6 21" xfId="18874"/>
    <cellStyle name="=C:\WINNT35\SYSTEM32\COMMAND.COM 6 21 2" xfId="18875"/>
    <cellStyle name="=C:\WINNT35\SYSTEM32\COMMAND.COM 6 21 3" xfId="18876"/>
    <cellStyle name="=C:\WINNT35\SYSTEM32\COMMAND.COM 6 21 4" xfId="18877"/>
    <cellStyle name="=C:\WINNT35\SYSTEM32\COMMAND.COM 6 21 5" xfId="18878"/>
    <cellStyle name="=C:\WINNT35\SYSTEM32\COMMAND.COM 6 21 6" xfId="18879"/>
    <cellStyle name="=C:\WINNT35\SYSTEM32\COMMAND.COM 6 22" xfId="18880"/>
    <cellStyle name="=C:\WINNT35\SYSTEM32\COMMAND.COM 6 22 2" xfId="18881"/>
    <cellStyle name="=C:\WINNT35\SYSTEM32\COMMAND.COM 6 22 3" xfId="18882"/>
    <cellStyle name="=C:\WINNT35\SYSTEM32\COMMAND.COM 6 22 4" xfId="18883"/>
    <cellStyle name="=C:\WINNT35\SYSTEM32\COMMAND.COM 6 22 5" xfId="18884"/>
    <cellStyle name="=C:\WINNT35\SYSTEM32\COMMAND.COM 6 23" xfId="18885"/>
    <cellStyle name="=C:\WINNT35\SYSTEM32\COMMAND.COM 6 23 2" xfId="18886"/>
    <cellStyle name="=C:\WINNT35\SYSTEM32\COMMAND.COM 6 23 3" xfId="18887"/>
    <cellStyle name="=C:\WINNT35\SYSTEM32\COMMAND.COM 6 23 4" xfId="18888"/>
    <cellStyle name="=C:\WINNT35\SYSTEM32\COMMAND.COM 6 23 5" xfId="18889"/>
    <cellStyle name="=C:\WINNT35\SYSTEM32\COMMAND.COM 6 24" xfId="18890"/>
    <cellStyle name="=C:\WINNT35\SYSTEM32\COMMAND.COM 6 24 2" xfId="18891"/>
    <cellStyle name="=C:\WINNT35\SYSTEM32\COMMAND.COM 6 24 3" xfId="18892"/>
    <cellStyle name="=C:\WINNT35\SYSTEM32\COMMAND.COM 6 24 4" xfId="18893"/>
    <cellStyle name="=C:\WINNT35\SYSTEM32\COMMAND.COM 6 24 5" xfId="18894"/>
    <cellStyle name="=C:\WINNT35\SYSTEM32\COMMAND.COM 6 25" xfId="18895"/>
    <cellStyle name="=C:\WINNT35\SYSTEM32\COMMAND.COM 6 25 2" xfId="18896"/>
    <cellStyle name="=C:\WINNT35\SYSTEM32\COMMAND.COM 6 25 3" xfId="18897"/>
    <cellStyle name="=C:\WINNT35\SYSTEM32\COMMAND.COM 6 25 4" xfId="18898"/>
    <cellStyle name="=C:\WINNT35\SYSTEM32\COMMAND.COM 6 25 5" xfId="18899"/>
    <cellStyle name="=C:\WINNT35\SYSTEM32\COMMAND.COM 6 26" xfId="18900"/>
    <cellStyle name="=C:\WINNT35\SYSTEM32\COMMAND.COM 6 26 2" xfId="18901"/>
    <cellStyle name="=C:\WINNT35\SYSTEM32\COMMAND.COM 6 26 3" xfId="18902"/>
    <cellStyle name="=C:\WINNT35\SYSTEM32\COMMAND.COM 6 26 4" xfId="18903"/>
    <cellStyle name="=C:\WINNT35\SYSTEM32\COMMAND.COM 6 26 5" xfId="18904"/>
    <cellStyle name="=C:\WINNT35\SYSTEM32\COMMAND.COM 6 27" xfId="18905"/>
    <cellStyle name="=C:\WINNT35\SYSTEM32\COMMAND.COM 6 27 2" xfId="18906"/>
    <cellStyle name="=C:\WINNT35\SYSTEM32\COMMAND.COM 6 27 3" xfId="18907"/>
    <cellStyle name="=C:\WINNT35\SYSTEM32\COMMAND.COM 6 27 4" xfId="18908"/>
    <cellStyle name="=C:\WINNT35\SYSTEM32\COMMAND.COM 6 27 5" xfId="18909"/>
    <cellStyle name="=C:\WINNT35\SYSTEM32\COMMAND.COM 6 28" xfId="18910"/>
    <cellStyle name="=C:\WINNT35\SYSTEM32\COMMAND.COM 6 28 2" xfId="18911"/>
    <cellStyle name="=C:\WINNT35\SYSTEM32\COMMAND.COM 6 28 3" xfId="18912"/>
    <cellStyle name="=C:\WINNT35\SYSTEM32\COMMAND.COM 6 28 4" xfId="18913"/>
    <cellStyle name="=C:\WINNT35\SYSTEM32\COMMAND.COM 6 28 5" xfId="18914"/>
    <cellStyle name="=C:\WINNT35\SYSTEM32\COMMAND.COM 6 29" xfId="18915"/>
    <cellStyle name="=C:\WINNT35\SYSTEM32\COMMAND.COM 6 29 2" xfId="18916"/>
    <cellStyle name="=C:\WINNT35\SYSTEM32\COMMAND.COM 6 29 3" xfId="18917"/>
    <cellStyle name="=C:\WINNT35\SYSTEM32\COMMAND.COM 6 29 4" xfId="18918"/>
    <cellStyle name="=C:\WINNT35\SYSTEM32\COMMAND.COM 6 29 5" xfId="18919"/>
    <cellStyle name="=C:\WINNT35\SYSTEM32\COMMAND.COM 6 3" xfId="18920"/>
    <cellStyle name="=C:\WINNT35\SYSTEM32\COMMAND.COM 6 3 10" xfId="18921"/>
    <cellStyle name="=C:\WINNT35\SYSTEM32\COMMAND.COM 6 3 10 2" xfId="18922"/>
    <cellStyle name="=C:\WINNT35\SYSTEM32\COMMAND.COM 6 3 10 3" xfId="18923"/>
    <cellStyle name="=C:\WINNT35\SYSTEM32\COMMAND.COM 6 3 10 4" xfId="18924"/>
    <cellStyle name="=C:\WINNT35\SYSTEM32\COMMAND.COM 6 3 10 5" xfId="18925"/>
    <cellStyle name="=C:\WINNT35\SYSTEM32\COMMAND.COM 6 3 11" xfId="18926"/>
    <cellStyle name="=C:\WINNT35\SYSTEM32\COMMAND.COM 6 3 11 2" xfId="18927"/>
    <cellStyle name="=C:\WINNT35\SYSTEM32\COMMAND.COM 6 3 11 3" xfId="18928"/>
    <cellStyle name="=C:\WINNT35\SYSTEM32\COMMAND.COM 6 3 11 4" xfId="18929"/>
    <cellStyle name="=C:\WINNT35\SYSTEM32\COMMAND.COM 6 3 11 5" xfId="18930"/>
    <cellStyle name="=C:\WINNT35\SYSTEM32\COMMAND.COM 6 3 12" xfId="18931"/>
    <cellStyle name="=C:\WINNT35\SYSTEM32\COMMAND.COM 6 3 12 2" xfId="18932"/>
    <cellStyle name="=C:\WINNT35\SYSTEM32\COMMAND.COM 6 3 12 3" xfId="18933"/>
    <cellStyle name="=C:\WINNT35\SYSTEM32\COMMAND.COM 6 3 12 4" xfId="18934"/>
    <cellStyle name="=C:\WINNT35\SYSTEM32\COMMAND.COM 6 3 12 5" xfId="18935"/>
    <cellStyle name="=C:\WINNT35\SYSTEM32\COMMAND.COM 6 3 13" xfId="18936"/>
    <cellStyle name="=C:\WINNT35\SYSTEM32\COMMAND.COM 6 3 13 2" xfId="18937"/>
    <cellStyle name="=C:\WINNT35\SYSTEM32\COMMAND.COM 6 3 13 3" xfId="18938"/>
    <cellStyle name="=C:\WINNT35\SYSTEM32\COMMAND.COM 6 3 13 4" xfId="18939"/>
    <cellStyle name="=C:\WINNT35\SYSTEM32\COMMAND.COM 6 3 13 5" xfId="18940"/>
    <cellStyle name="=C:\WINNT35\SYSTEM32\COMMAND.COM 6 3 14" xfId="18941"/>
    <cellStyle name="=C:\WINNT35\SYSTEM32\COMMAND.COM 6 3 14 2" xfId="18942"/>
    <cellStyle name="=C:\WINNT35\SYSTEM32\COMMAND.COM 6 3 14 3" xfId="18943"/>
    <cellStyle name="=C:\WINNT35\SYSTEM32\COMMAND.COM 6 3 14 4" xfId="18944"/>
    <cellStyle name="=C:\WINNT35\SYSTEM32\COMMAND.COM 6 3 14 5" xfId="18945"/>
    <cellStyle name="=C:\WINNT35\SYSTEM32\COMMAND.COM 6 3 15" xfId="18946"/>
    <cellStyle name="=C:\WINNT35\SYSTEM32\COMMAND.COM 6 3 15 2" xfId="18947"/>
    <cellStyle name="=C:\WINNT35\SYSTEM32\COMMAND.COM 6 3 15 3" xfId="18948"/>
    <cellStyle name="=C:\WINNT35\SYSTEM32\COMMAND.COM 6 3 15 4" xfId="18949"/>
    <cellStyle name="=C:\WINNT35\SYSTEM32\COMMAND.COM 6 3 15 5" xfId="18950"/>
    <cellStyle name="=C:\WINNT35\SYSTEM32\COMMAND.COM 6 3 16" xfId="18951"/>
    <cellStyle name="=C:\WINNT35\SYSTEM32\COMMAND.COM 6 3 16 2" xfId="18952"/>
    <cellStyle name="=C:\WINNT35\SYSTEM32\COMMAND.COM 6 3 16 3" xfId="18953"/>
    <cellStyle name="=C:\WINNT35\SYSTEM32\COMMAND.COM 6 3 16 4" xfId="18954"/>
    <cellStyle name="=C:\WINNT35\SYSTEM32\COMMAND.COM 6 3 16 5" xfId="18955"/>
    <cellStyle name="=C:\WINNT35\SYSTEM32\COMMAND.COM 6 3 17" xfId="18956"/>
    <cellStyle name="=C:\WINNT35\SYSTEM32\COMMAND.COM 6 3 17 2" xfId="18957"/>
    <cellStyle name="=C:\WINNT35\SYSTEM32\COMMAND.COM 6 3 17 3" xfId="18958"/>
    <cellStyle name="=C:\WINNT35\SYSTEM32\COMMAND.COM 6 3 17 4" xfId="18959"/>
    <cellStyle name="=C:\WINNT35\SYSTEM32\COMMAND.COM 6 3 17 5" xfId="18960"/>
    <cellStyle name="=C:\WINNT35\SYSTEM32\COMMAND.COM 6 3 18" xfId="18961"/>
    <cellStyle name="=C:\WINNT35\SYSTEM32\COMMAND.COM 6 3 18 2" xfId="18962"/>
    <cellStyle name="=C:\WINNT35\SYSTEM32\COMMAND.COM 6 3 18 3" xfId="18963"/>
    <cellStyle name="=C:\WINNT35\SYSTEM32\COMMAND.COM 6 3 18 4" xfId="18964"/>
    <cellStyle name="=C:\WINNT35\SYSTEM32\COMMAND.COM 6 3 18 5" xfId="18965"/>
    <cellStyle name="=C:\WINNT35\SYSTEM32\COMMAND.COM 6 3 19" xfId="18966"/>
    <cellStyle name="=C:\WINNT35\SYSTEM32\COMMAND.COM 6 3 19 2" xfId="18967"/>
    <cellStyle name="=C:\WINNT35\SYSTEM32\COMMAND.COM 6 3 19 3" xfId="18968"/>
    <cellStyle name="=C:\WINNT35\SYSTEM32\COMMAND.COM 6 3 19 4" xfId="18969"/>
    <cellStyle name="=C:\WINNT35\SYSTEM32\COMMAND.COM 6 3 19 5" xfId="18970"/>
    <cellStyle name="=C:\WINNT35\SYSTEM32\COMMAND.COM 6 3 2" xfId="18971"/>
    <cellStyle name="=C:\WINNT35\SYSTEM32\COMMAND.COM 6 3 2 2" xfId="18972"/>
    <cellStyle name="=C:\WINNT35\SYSTEM32\COMMAND.COM 6 3 2 3" xfId="18973"/>
    <cellStyle name="=C:\WINNT35\SYSTEM32\COMMAND.COM 6 3 2 4" xfId="18974"/>
    <cellStyle name="=C:\WINNT35\SYSTEM32\COMMAND.COM 6 3 2 5" xfId="18975"/>
    <cellStyle name="=C:\WINNT35\SYSTEM32\COMMAND.COM 6 3 20" xfId="18976"/>
    <cellStyle name="=C:\WINNT35\SYSTEM32\COMMAND.COM 6 3 20 2" xfId="18977"/>
    <cellStyle name="=C:\WINNT35\SYSTEM32\COMMAND.COM 6 3 20 3" xfId="18978"/>
    <cellStyle name="=C:\WINNT35\SYSTEM32\COMMAND.COM 6 3 20 4" xfId="18979"/>
    <cellStyle name="=C:\WINNT35\SYSTEM32\COMMAND.COM 6 3 20 5" xfId="18980"/>
    <cellStyle name="=C:\WINNT35\SYSTEM32\COMMAND.COM 6 3 21" xfId="18981"/>
    <cellStyle name="=C:\WINNT35\SYSTEM32\COMMAND.COM 6 3 21 2" xfId="18982"/>
    <cellStyle name="=C:\WINNT35\SYSTEM32\COMMAND.COM 6 3 21 3" xfId="18983"/>
    <cellStyle name="=C:\WINNT35\SYSTEM32\COMMAND.COM 6 3 21 4" xfId="18984"/>
    <cellStyle name="=C:\WINNT35\SYSTEM32\COMMAND.COM 6 3 21 5" xfId="18985"/>
    <cellStyle name="=C:\WINNT35\SYSTEM32\COMMAND.COM 6 3 22" xfId="18986"/>
    <cellStyle name="=C:\WINNT35\SYSTEM32\COMMAND.COM 6 3 22 2" xfId="18987"/>
    <cellStyle name="=C:\WINNT35\SYSTEM32\COMMAND.COM 6 3 22 3" xfId="18988"/>
    <cellStyle name="=C:\WINNT35\SYSTEM32\COMMAND.COM 6 3 22 4" xfId="18989"/>
    <cellStyle name="=C:\WINNT35\SYSTEM32\COMMAND.COM 6 3 22 5" xfId="18990"/>
    <cellStyle name="=C:\WINNT35\SYSTEM32\COMMAND.COM 6 3 23" xfId="18991"/>
    <cellStyle name="=C:\WINNT35\SYSTEM32\COMMAND.COM 6 3 23 2" xfId="18992"/>
    <cellStyle name="=C:\WINNT35\SYSTEM32\COMMAND.COM 6 3 23 3" xfId="18993"/>
    <cellStyle name="=C:\WINNT35\SYSTEM32\COMMAND.COM 6 3 23 4" xfId="18994"/>
    <cellStyle name="=C:\WINNT35\SYSTEM32\COMMAND.COM 6 3 23 5" xfId="18995"/>
    <cellStyle name="=C:\WINNT35\SYSTEM32\COMMAND.COM 6 3 24" xfId="18996"/>
    <cellStyle name="=C:\WINNT35\SYSTEM32\COMMAND.COM 6 3 24 2" xfId="18997"/>
    <cellStyle name="=C:\WINNT35\SYSTEM32\COMMAND.COM 6 3 24 3" xfId="18998"/>
    <cellStyle name="=C:\WINNT35\SYSTEM32\COMMAND.COM 6 3 24 4" xfId="18999"/>
    <cellStyle name="=C:\WINNT35\SYSTEM32\COMMAND.COM 6 3 24 5" xfId="19000"/>
    <cellStyle name="=C:\WINNT35\SYSTEM32\COMMAND.COM 6 3 25" xfId="19001"/>
    <cellStyle name="=C:\WINNT35\SYSTEM32\COMMAND.COM 6 3 25 2" xfId="19002"/>
    <cellStyle name="=C:\WINNT35\SYSTEM32\COMMAND.COM 6 3 25 3" xfId="19003"/>
    <cellStyle name="=C:\WINNT35\SYSTEM32\COMMAND.COM 6 3 25 4" xfId="19004"/>
    <cellStyle name="=C:\WINNT35\SYSTEM32\COMMAND.COM 6 3 25 5" xfId="19005"/>
    <cellStyle name="=C:\WINNT35\SYSTEM32\COMMAND.COM 6 3 26" xfId="19006"/>
    <cellStyle name="=C:\WINNT35\SYSTEM32\COMMAND.COM 6 3 26 2" xfId="19007"/>
    <cellStyle name="=C:\WINNT35\SYSTEM32\COMMAND.COM 6 3 26 3" xfId="19008"/>
    <cellStyle name="=C:\WINNT35\SYSTEM32\COMMAND.COM 6 3 26 4" xfId="19009"/>
    <cellStyle name="=C:\WINNT35\SYSTEM32\COMMAND.COM 6 3 26 5" xfId="19010"/>
    <cellStyle name="=C:\WINNT35\SYSTEM32\COMMAND.COM 6 3 27" xfId="19011"/>
    <cellStyle name="=C:\WINNT35\SYSTEM32\COMMAND.COM 6 3 27 2" xfId="19012"/>
    <cellStyle name="=C:\WINNT35\SYSTEM32\COMMAND.COM 6 3 27 3" xfId="19013"/>
    <cellStyle name="=C:\WINNT35\SYSTEM32\COMMAND.COM 6 3 27 4" xfId="19014"/>
    <cellStyle name="=C:\WINNT35\SYSTEM32\COMMAND.COM 6 3 27 5" xfId="19015"/>
    <cellStyle name="=C:\WINNT35\SYSTEM32\COMMAND.COM 6 3 28" xfId="19016"/>
    <cellStyle name="=C:\WINNT35\SYSTEM32\COMMAND.COM 6 3 28 2" xfId="19017"/>
    <cellStyle name="=C:\WINNT35\SYSTEM32\COMMAND.COM 6 3 28 3" xfId="19018"/>
    <cellStyle name="=C:\WINNT35\SYSTEM32\COMMAND.COM 6 3 28 4" xfId="19019"/>
    <cellStyle name="=C:\WINNT35\SYSTEM32\COMMAND.COM 6 3 28 5" xfId="19020"/>
    <cellStyle name="=C:\WINNT35\SYSTEM32\COMMAND.COM 6 3 29" xfId="19021"/>
    <cellStyle name="=C:\WINNT35\SYSTEM32\COMMAND.COM 6 3 29 2" xfId="19022"/>
    <cellStyle name="=C:\WINNT35\SYSTEM32\COMMAND.COM 6 3 29 3" xfId="19023"/>
    <cellStyle name="=C:\WINNT35\SYSTEM32\COMMAND.COM 6 3 29 4" xfId="19024"/>
    <cellStyle name="=C:\WINNT35\SYSTEM32\COMMAND.COM 6 3 29 5" xfId="19025"/>
    <cellStyle name="=C:\WINNT35\SYSTEM32\COMMAND.COM 6 3 3" xfId="19026"/>
    <cellStyle name="=C:\WINNT35\SYSTEM32\COMMAND.COM 6 3 3 2" xfId="19027"/>
    <cellStyle name="=C:\WINNT35\SYSTEM32\COMMAND.COM 6 3 3 3" xfId="19028"/>
    <cellStyle name="=C:\WINNT35\SYSTEM32\COMMAND.COM 6 3 3 4" xfId="19029"/>
    <cellStyle name="=C:\WINNT35\SYSTEM32\COMMAND.COM 6 3 3 5" xfId="19030"/>
    <cellStyle name="=C:\WINNT35\SYSTEM32\COMMAND.COM 6 3 30" xfId="19031"/>
    <cellStyle name="=C:\WINNT35\SYSTEM32\COMMAND.COM 6 3 30 2" xfId="19032"/>
    <cellStyle name="=C:\WINNT35\SYSTEM32\COMMAND.COM 6 3 30 3" xfId="19033"/>
    <cellStyle name="=C:\WINNT35\SYSTEM32\COMMAND.COM 6 3 30 4" xfId="19034"/>
    <cellStyle name="=C:\WINNT35\SYSTEM32\COMMAND.COM 6 3 30 5" xfId="19035"/>
    <cellStyle name="=C:\WINNT35\SYSTEM32\COMMAND.COM 6 3 31" xfId="19036"/>
    <cellStyle name="=C:\WINNT35\SYSTEM32\COMMAND.COM 6 3 31 2" xfId="19037"/>
    <cellStyle name="=C:\WINNT35\SYSTEM32\COMMAND.COM 6 3 31 3" xfId="19038"/>
    <cellStyle name="=C:\WINNT35\SYSTEM32\COMMAND.COM 6 3 31 4" xfId="19039"/>
    <cellStyle name="=C:\WINNT35\SYSTEM32\COMMAND.COM 6 3 31 5" xfId="19040"/>
    <cellStyle name="=C:\WINNT35\SYSTEM32\COMMAND.COM 6 3 32" xfId="19041"/>
    <cellStyle name="=C:\WINNT35\SYSTEM32\COMMAND.COM 6 3 32 2" xfId="19042"/>
    <cellStyle name="=C:\WINNT35\SYSTEM32\COMMAND.COM 6 3 32 3" xfId="19043"/>
    <cellStyle name="=C:\WINNT35\SYSTEM32\COMMAND.COM 6 3 32 4" xfId="19044"/>
    <cellStyle name="=C:\WINNT35\SYSTEM32\COMMAND.COM 6 3 32 5" xfId="19045"/>
    <cellStyle name="=C:\WINNT35\SYSTEM32\COMMAND.COM 6 3 33" xfId="19046"/>
    <cellStyle name="=C:\WINNT35\SYSTEM32\COMMAND.COM 6 3 33 2" xfId="19047"/>
    <cellStyle name="=C:\WINNT35\SYSTEM32\COMMAND.COM 6 3 33 3" xfId="19048"/>
    <cellStyle name="=C:\WINNT35\SYSTEM32\COMMAND.COM 6 3 33 4" xfId="19049"/>
    <cellStyle name="=C:\WINNT35\SYSTEM32\COMMAND.COM 6 3 33 5" xfId="19050"/>
    <cellStyle name="=C:\WINNT35\SYSTEM32\COMMAND.COM 6 3 34" xfId="19051"/>
    <cellStyle name="=C:\WINNT35\SYSTEM32\COMMAND.COM 6 3 34 2" xfId="19052"/>
    <cellStyle name="=C:\WINNT35\SYSTEM32\COMMAND.COM 6 3 34 3" xfId="19053"/>
    <cellStyle name="=C:\WINNT35\SYSTEM32\COMMAND.COM 6 3 34 4" xfId="19054"/>
    <cellStyle name="=C:\WINNT35\SYSTEM32\COMMAND.COM 6 3 34 5" xfId="19055"/>
    <cellStyle name="=C:\WINNT35\SYSTEM32\COMMAND.COM 6 3 35" xfId="19056"/>
    <cellStyle name="=C:\WINNT35\SYSTEM32\COMMAND.COM 6 3 35 2" xfId="19057"/>
    <cellStyle name="=C:\WINNT35\SYSTEM32\COMMAND.COM 6 3 35 3" xfId="19058"/>
    <cellStyle name="=C:\WINNT35\SYSTEM32\COMMAND.COM 6 3 35 4" xfId="19059"/>
    <cellStyle name="=C:\WINNT35\SYSTEM32\COMMAND.COM 6 3 35 5" xfId="19060"/>
    <cellStyle name="=C:\WINNT35\SYSTEM32\COMMAND.COM 6 3 36" xfId="19061"/>
    <cellStyle name="=C:\WINNT35\SYSTEM32\COMMAND.COM 6 3 36 2" xfId="19062"/>
    <cellStyle name="=C:\WINNT35\SYSTEM32\COMMAND.COM 6 3 36 3" xfId="19063"/>
    <cellStyle name="=C:\WINNT35\SYSTEM32\COMMAND.COM 6 3 36 4" xfId="19064"/>
    <cellStyle name="=C:\WINNT35\SYSTEM32\COMMAND.COM 6 3 36 5" xfId="19065"/>
    <cellStyle name="=C:\WINNT35\SYSTEM32\COMMAND.COM 6 3 37" xfId="19066"/>
    <cellStyle name="=C:\WINNT35\SYSTEM32\COMMAND.COM 6 3 37 2" xfId="19067"/>
    <cellStyle name="=C:\WINNT35\SYSTEM32\COMMAND.COM 6 3 37 3" xfId="19068"/>
    <cellStyle name="=C:\WINNT35\SYSTEM32\COMMAND.COM 6 3 37 4" xfId="19069"/>
    <cellStyle name="=C:\WINNT35\SYSTEM32\COMMAND.COM 6 3 37 5" xfId="19070"/>
    <cellStyle name="=C:\WINNT35\SYSTEM32\COMMAND.COM 6 3 38" xfId="19071"/>
    <cellStyle name="=C:\WINNT35\SYSTEM32\COMMAND.COM 6 3 38 2" xfId="19072"/>
    <cellStyle name="=C:\WINNT35\SYSTEM32\COMMAND.COM 6 3 38 3" xfId="19073"/>
    <cellStyle name="=C:\WINNT35\SYSTEM32\COMMAND.COM 6 3 38 4" xfId="19074"/>
    <cellStyle name="=C:\WINNT35\SYSTEM32\COMMAND.COM 6 3 38 5" xfId="19075"/>
    <cellStyle name="=C:\WINNT35\SYSTEM32\COMMAND.COM 6 3 39" xfId="19076"/>
    <cellStyle name="=C:\WINNT35\SYSTEM32\COMMAND.COM 6 3 39 2" xfId="19077"/>
    <cellStyle name="=C:\WINNT35\SYSTEM32\COMMAND.COM 6 3 39 3" xfId="19078"/>
    <cellStyle name="=C:\WINNT35\SYSTEM32\COMMAND.COM 6 3 39 4" xfId="19079"/>
    <cellStyle name="=C:\WINNT35\SYSTEM32\COMMAND.COM 6 3 39 5" xfId="19080"/>
    <cellStyle name="=C:\WINNT35\SYSTEM32\COMMAND.COM 6 3 4" xfId="19081"/>
    <cellStyle name="=C:\WINNT35\SYSTEM32\COMMAND.COM 6 3 4 2" xfId="19082"/>
    <cellStyle name="=C:\WINNT35\SYSTEM32\COMMAND.COM 6 3 4 3" xfId="19083"/>
    <cellStyle name="=C:\WINNT35\SYSTEM32\COMMAND.COM 6 3 4 4" xfId="19084"/>
    <cellStyle name="=C:\WINNT35\SYSTEM32\COMMAND.COM 6 3 4 5" xfId="19085"/>
    <cellStyle name="=C:\WINNT35\SYSTEM32\COMMAND.COM 6 3 40" xfId="19086"/>
    <cellStyle name="=C:\WINNT35\SYSTEM32\COMMAND.COM 6 3 40 2" xfId="19087"/>
    <cellStyle name="=C:\WINNT35\SYSTEM32\COMMAND.COM 6 3 40 3" xfId="19088"/>
    <cellStyle name="=C:\WINNT35\SYSTEM32\COMMAND.COM 6 3 40 4" xfId="19089"/>
    <cellStyle name="=C:\WINNT35\SYSTEM32\COMMAND.COM 6 3 40 5" xfId="19090"/>
    <cellStyle name="=C:\WINNT35\SYSTEM32\COMMAND.COM 6 3 41" xfId="19091"/>
    <cellStyle name="=C:\WINNT35\SYSTEM32\COMMAND.COM 6 3 41 2" xfId="19092"/>
    <cellStyle name="=C:\WINNT35\SYSTEM32\COMMAND.COM 6 3 41 3" xfId="19093"/>
    <cellStyle name="=C:\WINNT35\SYSTEM32\COMMAND.COM 6 3 41 4" xfId="19094"/>
    <cellStyle name="=C:\WINNT35\SYSTEM32\COMMAND.COM 6 3 41 5" xfId="19095"/>
    <cellStyle name="=C:\WINNT35\SYSTEM32\COMMAND.COM 6 3 42" xfId="19096"/>
    <cellStyle name="=C:\WINNT35\SYSTEM32\COMMAND.COM 6 3 42 2" xfId="19097"/>
    <cellStyle name="=C:\WINNT35\SYSTEM32\COMMAND.COM 6 3 42 3" xfId="19098"/>
    <cellStyle name="=C:\WINNT35\SYSTEM32\COMMAND.COM 6 3 42 4" xfId="19099"/>
    <cellStyle name="=C:\WINNT35\SYSTEM32\COMMAND.COM 6 3 42 5" xfId="19100"/>
    <cellStyle name="=C:\WINNT35\SYSTEM32\COMMAND.COM 6 3 43" xfId="19101"/>
    <cellStyle name="=C:\WINNT35\SYSTEM32\COMMAND.COM 6 3 43 2" xfId="19102"/>
    <cellStyle name="=C:\WINNT35\SYSTEM32\COMMAND.COM 6 3 43 3" xfId="19103"/>
    <cellStyle name="=C:\WINNT35\SYSTEM32\COMMAND.COM 6 3 43 4" xfId="19104"/>
    <cellStyle name="=C:\WINNT35\SYSTEM32\COMMAND.COM 6 3 43 5" xfId="19105"/>
    <cellStyle name="=C:\WINNT35\SYSTEM32\COMMAND.COM 6 3 44" xfId="19106"/>
    <cellStyle name="=C:\WINNT35\SYSTEM32\COMMAND.COM 6 3 44 2" xfId="19107"/>
    <cellStyle name="=C:\WINNT35\SYSTEM32\COMMAND.COM 6 3 44 3" xfId="19108"/>
    <cellStyle name="=C:\WINNT35\SYSTEM32\COMMAND.COM 6 3 44 4" xfId="19109"/>
    <cellStyle name="=C:\WINNT35\SYSTEM32\COMMAND.COM 6 3 44 5" xfId="19110"/>
    <cellStyle name="=C:\WINNT35\SYSTEM32\COMMAND.COM 6 3 45" xfId="19111"/>
    <cellStyle name="=C:\WINNT35\SYSTEM32\COMMAND.COM 6 3 45 2" xfId="19112"/>
    <cellStyle name="=C:\WINNT35\SYSTEM32\COMMAND.COM 6 3 45 3" xfId="19113"/>
    <cellStyle name="=C:\WINNT35\SYSTEM32\COMMAND.COM 6 3 45 4" xfId="19114"/>
    <cellStyle name="=C:\WINNT35\SYSTEM32\COMMAND.COM 6 3 45 5" xfId="19115"/>
    <cellStyle name="=C:\WINNT35\SYSTEM32\COMMAND.COM 6 3 46" xfId="19116"/>
    <cellStyle name="=C:\WINNT35\SYSTEM32\COMMAND.COM 6 3 46 2" xfId="19117"/>
    <cellStyle name="=C:\WINNT35\SYSTEM32\COMMAND.COM 6 3 46 3" xfId="19118"/>
    <cellStyle name="=C:\WINNT35\SYSTEM32\COMMAND.COM 6 3 46 4" xfId="19119"/>
    <cellStyle name="=C:\WINNT35\SYSTEM32\COMMAND.COM 6 3 46 5" xfId="19120"/>
    <cellStyle name="=C:\WINNT35\SYSTEM32\COMMAND.COM 6 3 47" xfId="19121"/>
    <cellStyle name="=C:\WINNT35\SYSTEM32\COMMAND.COM 6 3 47 2" xfId="19122"/>
    <cellStyle name="=C:\WINNT35\SYSTEM32\COMMAND.COM 6 3 47 3" xfId="19123"/>
    <cellStyle name="=C:\WINNT35\SYSTEM32\COMMAND.COM 6 3 47 4" xfId="19124"/>
    <cellStyle name="=C:\WINNT35\SYSTEM32\COMMAND.COM 6 3 47 5" xfId="19125"/>
    <cellStyle name="=C:\WINNT35\SYSTEM32\COMMAND.COM 6 3 48" xfId="19126"/>
    <cellStyle name="=C:\WINNT35\SYSTEM32\COMMAND.COM 6 3 48 2" xfId="19127"/>
    <cellStyle name="=C:\WINNT35\SYSTEM32\COMMAND.COM 6 3 48 3" xfId="19128"/>
    <cellStyle name="=C:\WINNT35\SYSTEM32\COMMAND.COM 6 3 48 4" xfId="19129"/>
    <cellStyle name="=C:\WINNT35\SYSTEM32\COMMAND.COM 6 3 48 5" xfId="19130"/>
    <cellStyle name="=C:\WINNT35\SYSTEM32\COMMAND.COM 6 3 49" xfId="19131"/>
    <cellStyle name="=C:\WINNT35\SYSTEM32\COMMAND.COM 6 3 49 2" xfId="19132"/>
    <cellStyle name="=C:\WINNT35\SYSTEM32\COMMAND.COM 6 3 49 3" xfId="19133"/>
    <cellStyle name="=C:\WINNT35\SYSTEM32\COMMAND.COM 6 3 49 4" xfId="19134"/>
    <cellStyle name="=C:\WINNT35\SYSTEM32\COMMAND.COM 6 3 49 5" xfId="19135"/>
    <cellStyle name="=C:\WINNT35\SYSTEM32\COMMAND.COM 6 3 5" xfId="19136"/>
    <cellStyle name="=C:\WINNT35\SYSTEM32\COMMAND.COM 6 3 5 2" xfId="19137"/>
    <cellStyle name="=C:\WINNT35\SYSTEM32\COMMAND.COM 6 3 5 3" xfId="19138"/>
    <cellStyle name="=C:\WINNT35\SYSTEM32\COMMAND.COM 6 3 5 4" xfId="19139"/>
    <cellStyle name="=C:\WINNT35\SYSTEM32\COMMAND.COM 6 3 5 5" xfId="19140"/>
    <cellStyle name="=C:\WINNT35\SYSTEM32\COMMAND.COM 6 3 50" xfId="19141"/>
    <cellStyle name="=C:\WINNT35\SYSTEM32\COMMAND.COM 6 3 50 2" xfId="19142"/>
    <cellStyle name="=C:\WINNT35\SYSTEM32\COMMAND.COM 6 3 50 3" xfId="19143"/>
    <cellStyle name="=C:\WINNT35\SYSTEM32\COMMAND.COM 6 3 50 4" xfId="19144"/>
    <cellStyle name="=C:\WINNT35\SYSTEM32\COMMAND.COM 6 3 50 5" xfId="19145"/>
    <cellStyle name="=C:\WINNT35\SYSTEM32\COMMAND.COM 6 3 51" xfId="19146"/>
    <cellStyle name="=C:\WINNT35\SYSTEM32\COMMAND.COM 6 3 51 2" xfId="19147"/>
    <cellStyle name="=C:\WINNT35\SYSTEM32\COMMAND.COM 6 3 51 3" xfId="19148"/>
    <cellStyle name="=C:\WINNT35\SYSTEM32\COMMAND.COM 6 3 51 4" xfId="19149"/>
    <cellStyle name="=C:\WINNT35\SYSTEM32\COMMAND.COM 6 3 51 5" xfId="19150"/>
    <cellStyle name="=C:\WINNT35\SYSTEM32\COMMAND.COM 6 3 52" xfId="19151"/>
    <cellStyle name="=C:\WINNT35\SYSTEM32\COMMAND.COM 6 3 52 2" xfId="19152"/>
    <cellStyle name="=C:\WINNT35\SYSTEM32\COMMAND.COM 6 3 52 3" xfId="19153"/>
    <cellStyle name="=C:\WINNT35\SYSTEM32\COMMAND.COM 6 3 52 4" xfId="19154"/>
    <cellStyle name="=C:\WINNT35\SYSTEM32\COMMAND.COM 6 3 52 5" xfId="19155"/>
    <cellStyle name="=C:\WINNT35\SYSTEM32\COMMAND.COM 6 3 53" xfId="19156"/>
    <cellStyle name="=C:\WINNT35\SYSTEM32\COMMAND.COM 6 3 53 2" xfId="19157"/>
    <cellStyle name="=C:\WINNT35\SYSTEM32\COMMAND.COM 6 3 53 3" xfId="19158"/>
    <cellStyle name="=C:\WINNT35\SYSTEM32\COMMAND.COM 6 3 53 4" xfId="19159"/>
    <cellStyle name="=C:\WINNT35\SYSTEM32\COMMAND.COM 6 3 53 5" xfId="19160"/>
    <cellStyle name="=C:\WINNT35\SYSTEM32\COMMAND.COM 6 3 54" xfId="19161"/>
    <cellStyle name="=C:\WINNT35\SYSTEM32\COMMAND.COM 6 3 55" xfId="19162"/>
    <cellStyle name="=C:\WINNT35\SYSTEM32\COMMAND.COM 6 3 56" xfId="19163"/>
    <cellStyle name="=C:\WINNT35\SYSTEM32\COMMAND.COM 6 3 57" xfId="19164"/>
    <cellStyle name="=C:\WINNT35\SYSTEM32\COMMAND.COM 6 3 58" xfId="19165"/>
    <cellStyle name="=C:\WINNT35\SYSTEM32\COMMAND.COM 6 3 6" xfId="19166"/>
    <cellStyle name="=C:\WINNT35\SYSTEM32\COMMAND.COM 6 3 6 2" xfId="19167"/>
    <cellStyle name="=C:\WINNT35\SYSTEM32\COMMAND.COM 6 3 6 3" xfId="19168"/>
    <cellStyle name="=C:\WINNT35\SYSTEM32\COMMAND.COM 6 3 6 4" xfId="19169"/>
    <cellStyle name="=C:\WINNT35\SYSTEM32\COMMAND.COM 6 3 6 5" xfId="19170"/>
    <cellStyle name="=C:\WINNT35\SYSTEM32\COMMAND.COM 6 3 7" xfId="19171"/>
    <cellStyle name="=C:\WINNT35\SYSTEM32\COMMAND.COM 6 3 7 2" xfId="19172"/>
    <cellStyle name="=C:\WINNT35\SYSTEM32\COMMAND.COM 6 3 7 3" xfId="19173"/>
    <cellStyle name="=C:\WINNT35\SYSTEM32\COMMAND.COM 6 3 7 4" xfId="19174"/>
    <cellStyle name="=C:\WINNT35\SYSTEM32\COMMAND.COM 6 3 7 5" xfId="19175"/>
    <cellStyle name="=C:\WINNT35\SYSTEM32\COMMAND.COM 6 3 8" xfId="19176"/>
    <cellStyle name="=C:\WINNT35\SYSTEM32\COMMAND.COM 6 3 8 2" xfId="19177"/>
    <cellStyle name="=C:\WINNT35\SYSTEM32\COMMAND.COM 6 3 8 3" xfId="19178"/>
    <cellStyle name="=C:\WINNT35\SYSTEM32\COMMAND.COM 6 3 8 4" xfId="19179"/>
    <cellStyle name="=C:\WINNT35\SYSTEM32\COMMAND.COM 6 3 8 5" xfId="19180"/>
    <cellStyle name="=C:\WINNT35\SYSTEM32\COMMAND.COM 6 3 9" xfId="19181"/>
    <cellStyle name="=C:\WINNT35\SYSTEM32\COMMAND.COM 6 3 9 2" xfId="19182"/>
    <cellStyle name="=C:\WINNT35\SYSTEM32\COMMAND.COM 6 3 9 3" xfId="19183"/>
    <cellStyle name="=C:\WINNT35\SYSTEM32\COMMAND.COM 6 3 9 4" xfId="19184"/>
    <cellStyle name="=C:\WINNT35\SYSTEM32\COMMAND.COM 6 3 9 5" xfId="19185"/>
    <cellStyle name="=C:\WINNT35\SYSTEM32\COMMAND.COM 6 30" xfId="19186"/>
    <cellStyle name="=C:\WINNT35\SYSTEM32\COMMAND.COM 6 30 2" xfId="19187"/>
    <cellStyle name="=C:\WINNT35\SYSTEM32\COMMAND.COM 6 30 3" xfId="19188"/>
    <cellStyle name="=C:\WINNT35\SYSTEM32\COMMAND.COM 6 30 4" xfId="19189"/>
    <cellStyle name="=C:\WINNT35\SYSTEM32\COMMAND.COM 6 30 5" xfId="19190"/>
    <cellStyle name="=C:\WINNT35\SYSTEM32\COMMAND.COM 6 31" xfId="19191"/>
    <cellStyle name="=C:\WINNT35\SYSTEM32\COMMAND.COM 6 31 2" xfId="19192"/>
    <cellStyle name="=C:\WINNT35\SYSTEM32\COMMAND.COM 6 31 3" xfId="19193"/>
    <cellStyle name="=C:\WINNT35\SYSTEM32\COMMAND.COM 6 31 4" xfId="19194"/>
    <cellStyle name="=C:\WINNT35\SYSTEM32\COMMAND.COM 6 31 5" xfId="19195"/>
    <cellStyle name="=C:\WINNT35\SYSTEM32\COMMAND.COM 6 32" xfId="19196"/>
    <cellStyle name="=C:\WINNT35\SYSTEM32\COMMAND.COM 6 32 2" xfId="19197"/>
    <cellStyle name="=C:\WINNT35\SYSTEM32\COMMAND.COM 6 32 3" xfId="19198"/>
    <cellStyle name="=C:\WINNT35\SYSTEM32\COMMAND.COM 6 32 4" xfId="19199"/>
    <cellStyle name="=C:\WINNT35\SYSTEM32\COMMAND.COM 6 32 5" xfId="19200"/>
    <cellStyle name="=C:\WINNT35\SYSTEM32\COMMAND.COM 6 33" xfId="19201"/>
    <cellStyle name="=C:\WINNT35\SYSTEM32\COMMAND.COM 6 33 2" xfId="19202"/>
    <cellStyle name="=C:\WINNT35\SYSTEM32\COMMAND.COM 6 33 3" xfId="19203"/>
    <cellStyle name="=C:\WINNT35\SYSTEM32\COMMAND.COM 6 33 4" xfId="19204"/>
    <cellStyle name="=C:\WINNT35\SYSTEM32\COMMAND.COM 6 33 5" xfId="19205"/>
    <cellStyle name="=C:\WINNT35\SYSTEM32\COMMAND.COM 6 34" xfId="19206"/>
    <cellStyle name="=C:\WINNT35\SYSTEM32\COMMAND.COM 6 34 2" xfId="19207"/>
    <cellStyle name="=C:\WINNT35\SYSTEM32\COMMAND.COM 6 34 3" xfId="19208"/>
    <cellStyle name="=C:\WINNT35\SYSTEM32\COMMAND.COM 6 34 4" xfId="19209"/>
    <cellStyle name="=C:\WINNT35\SYSTEM32\COMMAND.COM 6 34 5" xfId="19210"/>
    <cellStyle name="=C:\WINNT35\SYSTEM32\COMMAND.COM 6 35" xfId="19211"/>
    <cellStyle name="=C:\WINNT35\SYSTEM32\COMMAND.COM 6 35 2" xfId="19212"/>
    <cellStyle name="=C:\WINNT35\SYSTEM32\COMMAND.COM 6 35 3" xfId="19213"/>
    <cellStyle name="=C:\WINNT35\SYSTEM32\COMMAND.COM 6 35 4" xfId="19214"/>
    <cellStyle name="=C:\WINNT35\SYSTEM32\COMMAND.COM 6 35 5" xfId="19215"/>
    <cellStyle name="=C:\WINNT35\SYSTEM32\COMMAND.COM 6 36" xfId="19216"/>
    <cellStyle name="=C:\WINNT35\SYSTEM32\COMMAND.COM 6 36 2" xfId="19217"/>
    <cellStyle name="=C:\WINNT35\SYSTEM32\COMMAND.COM 6 36 3" xfId="19218"/>
    <cellStyle name="=C:\WINNT35\SYSTEM32\COMMAND.COM 6 36 4" xfId="19219"/>
    <cellStyle name="=C:\WINNT35\SYSTEM32\COMMAND.COM 6 36 5" xfId="19220"/>
    <cellStyle name="=C:\WINNT35\SYSTEM32\COMMAND.COM 6 37" xfId="19221"/>
    <cellStyle name="=C:\WINNT35\SYSTEM32\COMMAND.COM 6 37 2" xfId="19222"/>
    <cellStyle name="=C:\WINNT35\SYSTEM32\COMMAND.COM 6 37 3" xfId="19223"/>
    <cellStyle name="=C:\WINNT35\SYSTEM32\COMMAND.COM 6 37 4" xfId="19224"/>
    <cellStyle name="=C:\WINNT35\SYSTEM32\COMMAND.COM 6 37 5" xfId="19225"/>
    <cellStyle name="=C:\WINNT35\SYSTEM32\COMMAND.COM 6 38" xfId="19226"/>
    <cellStyle name="=C:\WINNT35\SYSTEM32\COMMAND.COM 6 38 2" xfId="19227"/>
    <cellStyle name="=C:\WINNT35\SYSTEM32\COMMAND.COM 6 38 3" xfId="19228"/>
    <cellStyle name="=C:\WINNT35\SYSTEM32\COMMAND.COM 6 38 4" xfId="19229"/>
    <cellStyle name="=C:\WINNT35\SYSTEM32\COMMAND.COM 6 38 5" xfId="19230"/>
    <cellStyle name="=C:\WINNT35\SYSTEM32\COMMAND.COM 6 39" xfId="19231"/>
    <cellStyle name="=C:\WINNT35\SYSTEM32\COMMAND.COM 6 39 2" xfId="19232"/>
    <cellStyle name="=C:\WINNT35\SYSTEM32\COMMAND.COM 6 39 3" xfId="19233"/>
    <cellStyle name="=C:\WINNT35\SYSTEM32\COMMAND.COM 6 39 4" xfId="19234"/>
    <cellStyle name="=C:\WINNT35\SYSTEM32\COMMAND.COM 6 39 5" xfId="19235"/>
    <cellStyle name="=C:\WINNT35\SYSTEM32\COMMAND.COM 6 4" xfId="19236"/>
    <cellStyle name="=C:\WINNT35\SYSTEM32\COMMAND.COM 6 4 10" xfId="19237"/>
    <cellStyle name="=C:\WINNT35\SYSTEM32\COMMAND.COM 6 4 10 2" xfId="19238"/>
    <cellStyle name="=C:\WINNT35\SYSTEM32\COMMAND.COM 6 4 10 3" xfId="19239"/>
    <cellStyle name="=C:\WINNT35\SYSTEM32\COMMAND.COM 6 4 10 4" xfId="19240"/>
    <cellStyle name="=C:\WINNT35\SYSTEM32\COMMAND.COM 6 4 10 5" xfId="19241"/>
    <cellStyle name="=C:\WINNT35\SYSTEM32\COMMAND.COM 6 4 11" xfId="19242"/>
    <cellStyle name="=C:\WINNT35\SYSTEM32\COMMAND.COM 6 4 11 2" xfId="19243"/>
    <cellStyle name="=C:\WINNT35\SYSTEM32\COMMAND.COM 6 4 11 3" xfId="19244"/>
    <cellStyle name="=C:\WINNT35\SYSTEM32\COMMAND.COM 6 4 11 4" xfId="19245"/>
    <cellStyle name="=C:\WINNT35\SYSTEM32\COMMAND.COM 6 4 11 5" xfId="19246"/>
    <cellStyle name="=C:\WINNT35\SYSTEM32\COMMAND.COM 6 4 12" xfId="19247"/>
    <cellStyle name="=C:\WINNT35\SYSTEM32\COMMAND.COM 6 4 12 2" xfId="19248"/>
    <cellStyle name="=C:\WINNT35\SYSTEM32\COMMAND.COM 6 4 12 3" xfId="19249"/>
    <cellStyle name="=C:\WINNT35\SYSTEM32\COMMAND.COM 6 4 12 4" xfId="19250"/>
    <cellStyle name="=C:\WINNT35\SYSTEM32\COMMAND.COM 6 4 12 5" xfId="19251"/>
    <cellStyle name="=C:\WINNT35\SYSTEM32\COMMAND.COM 6 4 13" xfId="19252"/>
    <cellStyle name="=C:\WINNT35\SYSTEM32\COMMAND.COM 6 4 13 2" xfId="19253"/>
    <cellStyle name="=C:\WINNT35\SYSTEM32\COMMAND.COM 6 4 13 3" xfId="19254"/>
    <cellStyle name="=C:\WINNT35\SYSTEM32\COMMAND.COM 6 4 13 4" xfId="19255"/>
    <cellStyle name="=C:\WINNT35\SYSTEM32\COMMAND.COM 6 4 13 5" xfId="19256"/>
    <cellStyle name="=C:\WINNT35\SYSTEM32\COMMAND.COM 6 4 14" xfId="19257"/>
    <cellStyle name="=C:\WINNT35\SYSTEM32\COMMAND.COM 6 4 14 2" xfId="19258"/>
    <cellStyle name="=C:\WINNT35\SYSTEM32\COMMAND.COM 6 4 14 3" xfId="19259"/>
    <cellStyle name="=C:\WINNT35\SYSTEM32\COMMAND.COM 6 4 14 4" xfId="19260"/>
    <cellStyle name="=C:\WINNT35\SYSTEM32\COMMAND.COM 6 4 14 5" xfId="19261"/>
    <cellStyle name="=C:\WINNT35\SYSTEM32\COMMAND.COM 6 4 15" xfId="19262"/>
    <cellStyle name="=C:\WINNT35\SYSTEM32\COMMAND.COM 6 4 15 2" xfId="19263"/>
    <cellStyle name="=C:\WINNT35\SYSTEM32\COMMAND.COM 6 4 15 3" xfId="19264"/>
    <cellStyle name="=C:\WINNT35\SYSTEM32\COMMAND.COM 6 4 15 4" xfId="19265"/>
    <cellStyle name="=C:\WINNT35\SYSTEM32\COMMAND.COM 6 4 15 5" xfId="19266"/>
    <cellStyle name="=C:\WINNT35\SYSTEM32\COMMAND.COM 6 4 16" xfId="19267"/>
    <cellStyle name="=C:\WINNT35\SYSTEM32\COMMAND.COM 6 4 16 2" xfId="19268"/>
    <cellStyle name="=C:\WINNT35\SYSTEM32\COMMAND.COM 6 4 16 3" xfId="19269"/>
    <cellStyle name="=C:\WINNT35\SYSTEM32\COMMAND.COM 6 4 16 4" xfId="19270"/>
    <cellStyle name="=C:\WINNT35\SYSTEM32\COMMAND.COM 6 4 16 5" xfId="19271"/>
    <cellStyle name="=C:\WINNT35\SYSTEM32\COMMAND.COM 6 4 17" xfId="19272"/>
    <cellStyle name="=C:\WINNT35\SYSTEM32\COMMAND.COM 6 4 17 2" xfId="19273"/>
    <cellStyle name="=C:\WINNT35\SYSTEM32\COMMAND.COM 6 4 17 3" xfId="19274"/>
    <cellStyle name="=C:\WINNT35\SYSTEM32\COMMAND.COM 6 4 17 4" xfId="19275"/>
    <cellStyle name="=C:\WINNT35\SYSTEM32\COMMAND.COM 6 4 17 5" xfId="19276"/>
    <cellStyle name="=C:\WINNT35\SYSTEM32\COMMAND.COM 6 4 18" xfId="19277"/>
    <cellStyle name="=C:\WINNT35\SYSTEM32\COMMAND.COM 6 4 18 2" xfId="19278"/>
    <cellStyle name="=C:\WINNT35\SYSTEM32\COMMAND.COM 6 4 18 3" xfId="19279"/>
    <cellStyle name="=C:\WINNT35\SYSTEM32\COMMAND.COM 6 4 18 4" xfId="19280"/>
    <cellStyle name="=C:\WINNT35\SYSTEM32\COMMAND.COM 6 4 18 5" xfId="19281"/>
    <cellStyle name="=C:\WINNT35\SYSTEM32\COMMAND.COM 6 4 19" xfId="19282"/>
    <cellStyle name="=C:\WINNT35\SYSTEM32\COMMAND.COM 6 4 19 2" xfId="19283"/>
    <cellStyle name="=C:\WINNT35\SYSTEM32\COMMAND.COM 6 4 19 3" xfId="19284"/>
    <cellStyle name="=C:\WINNT35\SYSTEM32\COMMAND.COM 6 4 19 4" xfId="19285"/>
    <cellStyle name="=C:\WINNT35\SYSTEM32\COMMAND.COM 6 4 19 5" xfId="19286"/>
    <cellStyle name="=C:\WINNT35\SYSTEM32\COMMAND.COM 6 4 2" xfId="19287"/>
    <cellStyle name="=C:\WINNT35\SYSTEM32\COMMAND.COM 6 4 2 2" xfId="19288"/>
    <cellStyle name="=C:\WINNT35\SYSTEM32\COMMAND.COM 6 4 2 3" xfId="19289"/>
    <cellStyle name="=C:\WINNT35\SYSTEM32\COMMAND.COM 6 4 2 4" xfId="19290"/>
    <cellStyle name="=C:\WINNT35\SYSTEM32\COMMAND.COM 6 4 2 5" xfId="19291"/>
    <cellStyle name="=C:\WINNT35\SYSTEM32\COMMAND.COM 6 4 20" xfId="19292"/>
    <cellStyle name="=C:\WINNT35\SYSTEM32\COMMAND.COM 6 4 20 2" xfId="19293"/>
    <cellStyle name="=C:\WINNT35\SYSTEM32\COMMAND.COM 6 4 20 3" xfId="19294"/>
    <cellStyle name="=C:\WINNT35\SYSTEM32\COMMAND.COM 6 4 20 4" xfId="19295"/>
    <cellStyle name="=C:\WINNT35\SYSTEM32\COMMAND.COM 6 4 20 5" xfId="19296"/>
    <cellStyle name="=C:\WINNT35\SYSTEM32\COMMAND.COM 6 4 21" xfId="19297"/>
    <cellStyle name="=C:\WINNT35\SYSTEM32\COMMAND.COM 6 4 21 2" xfId="19298"/>
    <cellStyle name="=C:\WINNT35\SYSTEM32\COMMAND.COM 6 4 21 3" xfId="19299"/>
    <cellStyle name="=C:\WINNT35\SYSTEM32\COMMAND.COM 6 4 21 4" xfId="19300"/>
    <cellStyle name="=C:\WINNT35\SYSTEM32\COMMAND.COM 6 4 21 5" xfId="19301"/>
    <cellStyle name="=C:\WINNT35\SYSTEM32\COMMAND.COM 6 4 22" xfId="19302"/>
    <cellStyle name="=C:\WINNT35\SYSTEM32\COMMAND.COM 6 4 22 2" xfId="19303"/>
    <cellStyle name="=C:\WINNT35\SYSTEM32\COMMAND.COM 6 4 22 3" xfId="19304"/>
    <cellStyle name="=C:\WINNT35\SYSTEM32\COMMAND.COM 6 4 22 4" xfId="19305"/>
    <cellStyle name="=C:\WINNT35\SYSTEM32\COMMAND.COM 6 4 22 5" xfId="19306"/>
    <cellStyle name="=C:\WINNT35\SYSTEM32\COMMAND.COM 6 4 23" xfId="19307"/>
    <cellStyle name="=C:\WINNT35\SYSTEM32\COMMAND.COM 6 4 23 2" xfId="19308"/>
    <cellStyle name="=C:\WINNT35\SYSTEM32\COMMAND.COM 6 4 23 3" xfId="19309"/>
    <cellStyle name="=C:\WINNT35\SYSTEM32\COMMAND.COM 6 4 23 4" xfId="19310"/>
    <cellStyle name="=C:\WINNT35\SYSTEM32\COMMAND.COM 6 4 23 5" xfId="19311"/>
    <cellStyle name="=C:\WINNT35\SYSTEM32\COMMAND.COM 6 4 24" xfId="19312"/>
    <cellStyle name="=C:\WINNT35\SYSTEM32\COMMAND.COM 6 4 24 2" xfId="19313"/>
    <cellStyle name="=C:\WINNT35\SYSTEM32\COMMAND.COM 6 4 24 3" xfId="19314"/>
    <cellStyle name="=C:\WINNT35\SYSTEM32\COMMAND.COM 6 4 24 4" xfId="19315"/>
    <cellStyle name="=C:\WINNT35\SYSTEM32\COMMAND.COM 6 4 24 5" xfId="19316"/>
    <cellStyle name="=C:\WINNT35\SYSTEM32\COMMAND.COM 6 4 25" xfId="19317"/>
    <cellStyle name="=C:\WINNT35\SYSTEM32\COMMAND.COM 6 4 25 2" xfId="19318"/>
    <cellStyle name="=C:\WINNT35\SYSTEM32\COMMAND.COM 6 4 25 3" xfId="19319"/>
    <cellStyle name="=C:\WINNT35\SYSTEM32\COMMAND.COM 6 4 25 4" xfId="19320"/>
    <cellStyle name="=C:\WINNT35\SYSTEM32\COMMAND.COM 6 4 25 5" xfId="19321"/>
    <cellStyle name="=C:\WINNT35\SYSTEM32\COMMAND.COM 6 4 26" xfId="19322"/>
    <cellStyle name="=C:\WINNT35\SYSTEM32\COMMAND.COM 6 4 26 2" xfId="19323"/>
    <cellStyle name="=C:\WINNT35\SYSTEM32\COMMAND.COM 6 4 26 3" xfId="19324"/>
    <cellStyle name="=C:\WINNT35\SYSTEM32\COMMAND.COM 6 4 26 4" xfId="19325"/>
    <cellStyle name="=C:\WINNT35\SYSTEM32\COMMAND.COM 6 4 26 5" xfId="19326"/>
    <cellStyle name="=C:\WINNT35\SYSTEM32\COMMAND.COM 6 4 27" xfId="19327"/>
    <cellStyle name="=C:\WINNT35\SYSTEM32\COMMAND.COM 6 4 27 2" xfId="19328"/>
    <cellStyle name="=C:\WINNT35\SYSTEM32\COMMAND.COM 6 4 27 3" xfId="19329"/>
    <cellStyle name="=C:\WINNT35\SYSTEM32\COMMAND.COM 6 4 27 4" xfId="19330"/>
    <cellStyle name="=C:\WINNT35\SYSTEM32\COMMAND.COM 6 4 27 5" xfId="19331"/>
    <cellStyle name="=C:\WINNT35\SYSTEM32\COMMAND.COM 6 4 28" xfId="19332"/>
    <cellStyle name="=C:\WINNT35\SYSTEM32\COMMAND.COM 6 4 28 2" xfId="19333"/>
    <cellStyle name="=C:\WINNT35\SYSTEM32\COMMAND.COM 6 4 28 3" xfId="19334"/>
    <cellStyle name="=C:\WINNT35\SYSTEM32\COMMAND.COM 6 4 28 4" xfId="19335"/>
    <cellStyle name="=C:\WINNT35\SYSTEM32\COMMAND.COM 6 4 28 5" xfId="19336"/>
    <cellStyle name="=C:\WINNT35\SYSTEM32\COMMAND.COM 6 4 29" xfId="19337"/>
    <cellStyle name="=C:\WINNT35\SYSTEM32\COMMAND.COM 6 4 29 2" xfId="19338"/>
    <cellStyle name="=C:\WINNT35\SYSTEM32\COMMAND.COM 6 4 29 3" xfId="19339"/>
    <cellStyle name="=C:\WINNT35\SYSTEM32\COMMAND.COM 6 4 29 4" xfId="19340"/>
    <cellStyle name="=C:\WINNT35\SYSTEM32\COMMAND.COM 6 4 29 5" xfId="19341"/>
    <cellStyle name="=C:\WINNT35\SYSTEM32\COMMAND.COM 6 4 3" xfId="19342"/>
    <cellStyle name="=C:\WINNT35\SYSTEM32\COMMAND.COM 6 4 3 2" xfId="19343"/>
    <cellStyle name="=C:\WINNT35\SYSTEM32\COMMAND.COM 6 4 3 3" xfId="19344"/>
    <cellStyle name="=C:\WINNT35\SYSTEM32\COMMAND.COM 6 4 3 4" xfId="19345"/>
    <cellStyle name="=C:\WINNT35\SYSTEM32\COMMAND.COM 6 4 3 5" xfId="19346"/>
    <cellStyle name="=C:\WINNT35\SYSTEM32\COMMAND.COM 6 4 30" xfId="19347"/>
    <cellStyle name="=C:\WINNT35\SYSTEM32\COMMAND.COM 6 4 30 2" xfId="19348"/>
    <cellStyle name="=C:\WINNT35\SYSTEM32\COMMAND.COM 6 4 30 3" xfId="19349"/>
    <cellStyle name="=C:\WINNT35\SYSTEM32\COMMAND.COM 6 4 30 4" xfId="19350"/>
    <cellStyle name="=C:\WINNT35\SYSTEM32\COMMAND.COM 6 4 30 5" xfId="19351"/>
    <cellStyle name="=C:\WINNT35\SYSTEM32\COMMAND.COM 6 4 31" xfId="19352"/>
    <cellStyle name="=C:\WINNT35\SYSTEM32\COMMAND.COM 6 4 31 2" xfId="19353"/>
    <cellStyle name="=C:\WINNT35\SYSTEM32\COMMAND.COM 6 4 31 3" xfId="19354"/>
    <cellStyle name="=C:\WINNT35\SYSTEM32\COMMAND.COM 6 4 31 4" xfId="19355"/>
    <cellStyle name="=C:\WINNT35\SYSTEM32\COMMAND.COM 6 4 31 5" xfId="19356"/>
    <cellStyle name="=C:\WINNT35\SYSTEM32\COMMAND.COM 6 4 32" xfId="19357"/>
    <cellStyle name="=C:\WINNT35\SYSTEM32\COMMAND.COM 6 4 32 2" xfId="19358"/>
    <cellStyle name="=C:\WINNT35\SYSTEM32\COMMAND.COM 6 4 32 3" xfId="19359"/>
    <cellStyle name="=C:\WINNT35\SYSTEM32\COMMAND.COM 6 4 32 4" xfId="19360"/>
    <cellStyle name="=C:\WINNT35\SYSTEM32\COMMAND.COM 6 4 32 5" xfId="19361"/>
    <cellStyle name="=C:\WINNT35\SYSTEM32\COMMAND.COM 6 4 33" xfId="19362"/>
    <cellStyle name="=C:\WINNT35\SYSTEM32\COMMAND.COM 6 4 33 2" xfId="19363"/>
    <cellStyle name="=C:\WINNT35\SYSTEM32\COMMAND.COM 6 4 33 3" xfId="19364"/>
    <cellStyle name="=C:\WINNT35\SYSTEM32\COMMAND.COM 6 4 33 4" xfId="19365"/>
    <cellStyle name="=C:\WINNT35\SYSTEM32\COMMAND.COM 6 4 33 5" xfId="19366"/>
    <cellStyle name="=C:\WINNT35\SYSTEM32\COMMAND.COM 6 4 34" xfId="19367"/>
    <cellStyle name="=C:\WINNT35\SYSTEM32\COMMAND.COM 6 4 34 2" xfId="19368"/>
    <cellStyle name="=C:\WINNT35\SYSTEM32\COMMAND.COM 6 4 34 3" xfId="19369"/>
    <cellStyle name="=C:\WINNT35\SYSTEM32\COMMAND.COM 6 4 34 4" xfId="19370"/>
    <cellStyle name="=C:\WINNT35\SYSTEM32\COMMAND.COM 6 4 34 5" xfId="19371"/>
    <cellStyle name="=C:\WINNT35\SYSTEM32\COMMAND.COM 6 4 35" xfId="19372"/>
    <cellStyle name="=C:\WINNT35\SYSTEM32\COMMAND.COM 6 4 35 2" xfId="19373"/>
    <cellStyle name="=C:\WINNT35\SYSTEM32\COMMAND.COM 6 4 35 3" xfId="19374"/>
    <cellStyle name="=C:\WINNT35\SYSTEM32\COMMAND.COM 6 4 35 4" xfId="19375"/>
    <cellStyle name="=C:\WINNT35\SYSTEM32\COMMAND.COM 6 4 35 5" xfId="19376"/>
    <cellStyle name="=C:\WINNT35\SYSTEM32\COMMAND.COM 6 4 36" xfId="19377"/>
    <cellStyle name="=C:\WINNT35\SYSTEM32\COMMAND.COM 6 4 36 2" xfId="19378"/>
    <cellStyle name="=C:\WINNT35\SYSTEM32\COMMAND.COM 6 4 36 3" xfId="19379"/>
    <cellStyle name="=C:\WINNT35\SYSTEM32\COMMAND.COM 6 4 36 4" xfId="19380"/>
    <cellStyle name="=C:\WINNT35\SYSTEM32\COMMAND.COM 6 4 36 5" xfId="19381"/>
    <cellStyle name="=C:\WINNT35\SYSTEM32\COMMAND.COM 6 4 37" xfId="19382"/>
    <cellStyle name="=C:\WINNT35\SYSTEM32\COMMAND.COM 6 4 37 2" xfId="19383"/>
    <cellStyle name="=C:\WINNT35\SYSTEM32\COMMAND.COM 6 4 37 3" xfId="19384"/>
    <cellStyle name="=C:\WINNT35\SYSTEM32\COMMAND.COM 6 4 37 4" xfId="19385"/>
    <cellStyle name="=C:\WINNT35\SYSTEM32\COMMAND.COM 6 4 37 5" xfId="19386"/>
    <cellStyle name="=C:\WINNT35\SYSTEM32\COMMAND.COM 6 4 38" xfId="19387"/>
    <cellStyle name="=C:\WINNT35\SYSTEM32\COMMAND.COM 6 4 38 2" xfId="19388"/>
    <cellStyle name="=C:\WINNT35\SYSTEM32\COMMAND.COM 6 4 38 3" xfId="19389"/>
    <cellStyle name="=C:\WINNT35\SYSTEM32\COMMAND.COM 6 4 38 4" xfId="19390"/>
    <cellStyle name="=C:\WINNT35\SYSTEM32\COMMAND.COM 6 4 38 5" xfId="19391"/>
    <cellStyle name="=C:\WINNT35\SYSTEM32\COMMAND.COM 6 4 39" xfId="19392"/>
    <cellStyle name="=C:\WINNT35\SYSTEM32\COMMAND.COM 6 4 39 2" xfId="19393"/>
    <cellStyle name="=C:\WINNT35\SYSTEM32\COMMAND.COM 6 4 39 3" xfId="19394"/>
    <cellStyle name="=C:\WINNT35\SYSTEM32\COMMAND.COM 6 4 39 4" xfId="19395"/>
    <cellStyle name="=C:\WINNT35\SYSTEM32\COMMAND.COM 6 4 39 5" xfId="19396"/>
    <cellStyle name="=C:\WINNT35\SYSTEM32\COMMAND.COM 6 4 4" xfId="19397"/>
    <cellStyle name="=C:\WINNT35\SYSTEM32\COMMAND.COM 6 4 4 2" xfId="19398"/>
    <cellStyle name="=C:\WINNT35\SYSTEM32\COMMAND.COM 6 4 4 3" xfId="19399"/>
    <cellStyle name="=C:\WINNT35\SYSTEM32\COMMAND.COM 6 4 4 4" xfId="19400"/>
    <cellStyle name="=C:\WINNT35\SYSTEM32\COMMAND.COM 6 4 4 5" xfId="19401"/>
    <cellStyle name="=C:\WINNT35\SYSTEM32\COMMAND.COM 6 4 40" xfId="19402"/>
    <cellStyle name="=C:\WINNT35\SYSTEM32\COMMAND.COM 6 4 40 2" xfId="19403"/>
    <cellStyle name="=C:\WINNT35\SYSTEM32\COMMAND.COM 6 4 40 3" xfId="19404"/>
    <cellStyle name="=C:\WINNT35\SYSTEM32\COMMAND.COM 6 4 40 4" xfId="19405"/>
    <cellStyle name="=C:\WINNT35\SYSTEM32\COMMAND.COM 6 4 40 5" xfId="19406"/>
    <cellStyle name="=C:\WINNT35\SYSTEM32\COMMAND.COM 6 4 41" xfId="19407"/>
    <cellStyle name="=C:\WINNT35\SYSTEM32\COMMAND.COM 6 4 41 2" xfId="19408"/>
    <cellStyle name="=C:\WINNT35\SYSTEM32\COMMAND.COM 6 4 41 3" xfId="19409"/>
    <cellStyle name="=C:\WINNT35\SYSTEM32\COMMAND.COM 6 4 41 4" xfId="19410"/>
    <cellStyle name="=C:\WINNT35\SYSTEM32\COMMAND.COM 6 4 41 5" xfId="19411"/>
    <cellStyle name="=C:\WINNT35\SYSTEM32\COMMAND.COM 6 4 42" xfId="19412"/>
    <cellStyle name="=C:\WINNT35\SYSTEM32\COMMAND.COM 6 4 42 2" xfId="19413"/>
    <cellStyle name="=C:\WINNT35\SYSTEM32\COMMAND.COM 6 4 42 3" xfId="19414"/>
    <cellStyle name="=C:\WINNT35\SYSTEM32\COMMAND.COM 6 4 42 4" xfId="19415"/>
    <cellStyle name="=C:\WINNT35\SYSTEM32\COMMAND.COM 6 4 42 5" xfId="19416"/>
    <cellStyle name="=C:\WINNT35\SYSTEM32\COMMAND.COM 6 4 43" xfId="19417"/>
    <cellStyle name="=C:\WINNT35\SYSTEM32\COMMAND.COM 6 4 43 2" xfId="19418"/>
    <cellStyle name="=C:\WINNT35\SYSTEM32\COMMAND.COM 6 4 43 3" xfId="19419"/>
    <cellStyle name="=C:\WINNT35\SYSTEM32\COMMAND.COM 6 4 43 4" xfId="19420"/>
    <cellStyle name="=C:\WINNT35\SYSTEM32\COMMAND.COM 6 4 43 5" xfId="19421"/>
    <cellStyle name="=C:\WINNT35\SYSTEM32\COMMAND.COM 6 4 44" xfId="19422"/>
    <cellStyle name="=C:\WINNT35\SYSTEM32\COMMAND.COM 6 4 44 2" xfId="19423"/>
    <cellStyle name="=C:\WINNT35\SYSTEM32\COMMAND.COM 6 4 44 3" xfId="19424"/>
    <cellStyle name="=C:\WINNT35\SYSTEM32\COMMAND.COM 6 4 44 4" xfId="19425"/>
    <cellStyle name="=C:\WINNT35\SYSTEM32\COMMAND.COM 6 4 44 5" xfId="19426"/>
    <cellStyle name="=C:\WINNT35\SYSTEM32\COMMAND.COM 6 4 45" xfId="19427"/>
    <cellStyle name="=C:\WINNT35\SYSTEM32\COMMAND.COM 6 4 45 2" xfId="19428"/>
    <cellStyle name="=C:\WINNT35\SYSTEM32\COMMAND.COM 6 4 45 3" xfId="19429"/>
    <cellStyle name="=C:\WINNT35\SYSTEM32\COMMAND.COM 6 4 45 4" xfId="19430"/>
    <cellStyle name="=C:\WINNT35\SYSTEM32\COMMAND.COM 6 4 45 5" xfId="19431"/>
    <cellStyle name="=C:\WINNT35\SYSTEM32\COMMAND.COM 6 4 46" xfId="19432"/>
    <cellStyle name="=C:\WINNT35\SYSTEM32\COMMAND.COM 6 4 46 2" xfId="19433"/>
    <cellStyle name="=C:\WINNT35\SYSTEM32\COMMAND.COM 6 4 46 3" xfId="19434"/>
    <cellStyle name="=C:\WINNT35\SYSTEM32\COMMAND.COM 6 4 46 4" xfId="19435"/>
    <cellStyle name="=C:\WINNT35\SYSTEM32\COMMAND.COM 6 4 46 5" xfId="19436"/>
    <cellStyle name="=C:\WINNT35\SYSTEM32\COMMAND.COM 6 4 47" xfId="19437"/>
    <cellStyle name="=C:\WINNT35\SYSTEM32\COMMAND.COM 6 4 47 2" xfId="19438"/>
    <cellStyle name="=C:\WINNT35\SYSTEM32\COMMAND.COM 6 4 47 3" xfId="19439"/>
    <cellStyle name="=C:\WINNT35\SYSTEM32\COMMAND.COM 6 4 47 4" xfId="19440"/>
    <cellStyle name="=C:\WINNT35\SYSTEM32\COMMAND.COM 6 4 47 5" xfId="19441"/>
    <cellStyle name="=C:\WINNT35\SYSTEM32\COMMAND.COM 6 4 48" xfId="19442"/>
    <cellStyle name="=C:\WINNT35\SYSTEM32\COMMAND.COM 6 4 48 2" xfId="19443"/>
    <cellStyle name="=C:\WINNT35\SYSTEM32\COMMAND.COM 6 4 48 3" xfId="19444"/>
    <cellStyle name="=C:\WINNT35\SYSTEM32\COMMAND.COM 6 4 48 4" xfId="19445"/>
    <cellStyle name="=C:\WINNT35\SYSTEM32\COMMAND.COM 6 4 48 5" xfId="19446"/>
    <cellStyle name="=C:\WINNT35\SYSTEM32\COMMAND.COM 6 4 49" xfId="19447"/>
    <cellStyle name="=C:\WINNT35\SYSTEM32\COMMAND.COM 6 4 49 2" xfId="19448"/>
    <cellStyle name="=C:\WINNT35\SYSTEM32\COMMAND.COM 6 4 49 3" xfId="19449"/>
    <cellStyle name="=C:\WINNT35\SYSTEM32\COMMAND.COM 6 4 49 4" xfId="19450"/>
    <cellStyle name="=C:\WINNT35\SYSTEM32\COMMAND.COM 6 4 49 5" xfId="19451"/>
    <cellStyle name="=C:\WINNT35\SYSTEM32\COMMAND.COM 6 4 5" xfId="19452"/>
    <cellStyle name="=C:\WINNT35\SYSTEM32\COMMAND.COM 6 4 5 2" xfId="19453"/>
    <cellStyle name="=C:\WINNT35\SYSTEM32\COMMAND.COM 6 4 5 3" xfId="19454"/>
    <cellStyle name="=C:\WINNT35\SYSTEM32\COMMAND.COM 6 4 5 4" xfId="19455"/>
    <cellStyle name="=C:\WINNT35\SYSTEM32\COMMAND.COM 6 4 5 5" xfId="19456"/>
    <cellStyle name="=C:\WINNT35\SYSTEM32\COMMAND.COM 6 4 50" xfId="19457"/>
    <cellStyle name="=C:\WINNT35\SYSTEM32\COMMAND.COM 6 4 50 2" xfId="19458"/>
    <cellStyle name="=C:\WINNT35\SYSTEM32\COMMAND.COM 6 4 50 3" xfId="19459"/>
    <cellStyle name="=C:\WINNT35\SYSTEM32\COMMAND.COM 6 4 50 4" xfId="19460"/>
    <cellStyle name="=C:\WINNT35\SYSTEM32\COMMAND.COM 6 4 50 5" xfId="19461"/>
    <cellStyle name="=C:\WINNT35\SYSTEM32\COMMAND.COM 6 4 51" xfId="19462"/>
    <cellStyle name="=C:\WINNT35\SYSTEM32\COMMAND.COM 6 4 51 2" xfId="19463"/>
    <cellStyle name="=C:\WINNT35\SYSTEM32\COMMAND.COM 6 4 51 3" xfId="19464"/>
    <cellStyle name="=C:\WINNT35\SYSTEM32\COMMAND.COM 6 4 51 4" xfId="19465"/>
    <cellStyle name="=C:\WINNT35\SYSTEM32\COMMAND.COM 6 4 51 5" xfId="19466"/>
    <cellStyle name="=C:\WINNT35\SYSTEM32\COMMAND.COM 6 4 52" xfId="19467"/>
    <cellStyle name="=C:\WINNT35\SYSTEM32\COMMAND.COM 6 4 52 2" xfId="19468"/>
    <cellStyle name="=C:\WINNT35\SYSTEM32\COMMAND.COM 6 4 52 3" xfId="19469"/>
    <cellStyle name="=C:\WINNT35\SYSTEM32\COMMAND.COM 6 4 52 4" xfId="19470"/>
    <cellStyle name="=C:\WINNT35\SYSTEM32\COMMAND.COM 6 4 52 5" xfId="19471"/>
    <cellStyle name="=C:\WINNT35\SYSTEM32\COMMAND.COM 6 4 53" xfId="19472"/>
    <cellStyle name="=C:\WINNT35\SYSTEM32\COMMAND.COM 6 4 53 2" xfId="19473"/>
    <cellStyle name="=C:\WINNT35\SYSTEM32\COMMAND.COM 6 4 53 3" xfId="19474"/>
    <cellStyle name="=C:\WINNT35\SYSTEM32\COMMAND.COM 6 4 53 4" xfId="19475"/>
    <cellStyle name="=C:\WINNT35\SYSTEM32\COMMAND.COM 6 4 53 5" xfId="19476"/>
    <cellStyle name="=C:\WINNT35\SYSTEM32\COMMAND.COM 6 4 54" xfId="19477"/>
    <cellStyle name="=C:\WINNT35\SYSTEM32\COMMAND.COM 6 4 55" xfId="19478"/>
    <cellStyle name="=C:\WINNT35\SYSTEM32\COMMAND.COM 6 4 56" xfId="19479"/>
    <cellStyle name="=C:\WINNT35\SYSTEM32\COMMAND.COM 6 4 57" xfId="19480"/>
    <cellStyle name="=C:\WINNT35\SYSTEM32\COMMAND.COM 6 4 58" xfId="19481"/>
    <cellStyle name="=C:\WINNT35\SYSTEM32\COMMAND.COM 6 4 6" xfId="19482"/>
    <cellStyle name="=C:\WINNT35\SYSTEM32\COMMAND.COM 6 4 6 2" xfId="19483"/>
    <cellStyle name="=C:\WINNT35\SYSTEM32\COMMAND.COM 6 4 6 3" xfId="19484"/>
    <cellStyle name="=C:\WINNT35\SYSTEM32\COMMAND.COM 6 4 6 4" xfId="19485"/>
    <cellStyle name="=C:\WINNT35\SYSTEM32\COMMAND.COM 6 4 6 5" xfId="19486"/>
    <cellStyle name="=C:\WINNT35\SYSTEM32\COMMAND.COM 6 4 7" xfId="19487"/>
    <cellStyle name="=C:\WINNT35\SYSTEM32\COMMAND.COM 6 4 7 2" xfId="19488"/>
    <cellStyle name="=C:\WINNT35\SYSTEM32\COMMAND.COM 6 4 7 3" xfId="19489"/>
    <cellStyle name="=C:\WINNT35\SYSTEM32\COMMAND.COM 6 4 7 4" xfId="19490"/>
    <cellStyle name="=C:\WINNT35\SYSTEM32\COMMAND.COM 6 4 7 5" xfId="19491"/>
    <cellStyle name="=C:\WINNT35\SYSTEM32\COMMAND.COM 6 4 8" xfId="19492"/>
    <cellStyle name="=C:\WINNT35\SYSTEM32\COMMAND.COM 6 4 8 2" xfId="19493"/>
    <cellStyle name="=C:\WINNT35\SYSTEM32\COMMAND.COM 6 4 8 3" xfId="19494"/>
    <cellStyle name="=C:\WINNT35\SYSTEM32\COMMAND.COM 6 4 8 4" xfId="19495"/>
    <cellStyle name="=C:\WINNT35\SYSTEM32\COMMAND.COM 6 4 8 5" xfId="19496"/>
    <cellStyle name="=C:\WINNT35\SYSTEM32\COMMAND.COM 6 4 9" xfId="19497"/>
    <cellStyle name="=C:\WINNT35\SYSTEM32\COMMAND.COM 6 4 9 2" xfId="19498"/>
    <cellStyle name="=C:\WINNT35\SYSTEM32\COMMAND.COM 6 4 9 3" xfId="19499"/>
    <cellStyle name="=C:\WINNT35\SYSTEM32\COMMAND.COM 6 4 9 4" xfId="19500"/>
    <cellStyle name="=C:\WINNT35\SYSTEM32\COMMAND.COM 6 4 9 5" xfId="19501"/>
    <cellStyle name="=C:\WINNT35\SYSTEM32\COMMAND.COM 6 40" xfId="19502"/>
    <cellStyle name="=C:\WINNT35\SYSTEM32\COMMAND.COM 6 40 2" xfId="19503"/>
    <cellStyle name="=C:\WINNT35\SYSTEM32\COMMAND.COM 6 40 3" xfId="19504"/>
    <cellStyle name="=C:\WINNT35\SYSTEM32\COMMAND.COM 6 40 4" xfId="19505"/>
    <cellStyle name="=C:\WINNT35\SYSTEM32\COMMAND.COM 6 40 5" xfId="19506"/>
    <cellStyle name="=C:\WINNT35\SYSTEM32\COMMAND.COM 6 41" xfId="19507"/>
    <cellStyle name="=C:\WINNT35\SYSTEM32\COMMAND.COM 6 41 2" xfId="19508"/>
    <cellStyle name="=C:\WINNT35\SYSTEM32\COMMAND.COM 6 41 3" xfId="19509"/>
    <cellStyle name="=C:\WINNT35\SYSTEM32\COMMAND.COM 6 41 4" xfId="19510"/>
    <cellStyle name="=C:\WINNT35\SYSTEM32\COMMAND.COM 6 41 5" xfId="19511"/>
    <cellStyle name="=C:\WINNT35\SYSTEM32\COMMAND.COM 6 42" xfId="19512"/>
    <cellStyle name="=C:\WINNT35\SYSTEM32\COMMAND.COM 6 42 2" xfId="19513"/>
    <cellStyle name="=C:\WINNT35\SYSTEM32\COMMAND.COM 6 42 3" xfId="19514"/>
    <cellStyle name="=C:\WINNT35\SYSTEM32\COMMAND.COM 6 42 4" xfId="19515"/>
    <cellStyle name="=C:\WINNT35\SYSTEM32\COMMAND.COM 6 42 5" xfId="19516"/>
    <cellStyle name="=C:\WINNT35\SYSTEM32\COMMAND.COM 6 43" xfId="19517"/>
    <cellStyle name="=C:\WINNT35\SYSTEM32\COMMAND.COM 6 43 2" xfId="19518"/>
    <cellStyle name="=C:\WINNT35\SYSTEM32\COMMAND.COM 6 43 3" xfId="19519"/>
    <cellStyle name="=C:\WINNT35\SYSTEM32\COMMAND.COM 6 43 4" xfId="19520"/>
    <cellStyle name="=C:\WINNT35\SYSTEM32\COMMAND.COM 6 43 5" xfId="19521"/>
    <cellStyle name="=C:\WINNT35\SYSTEM32\COMMAND.COM 6 44" xfId="19522"/>
    <cellStyle name="=C:\WINNT35\SYSTEM32\COMMAND.COM 6 44 2" xfId="19523"/>
    <cellStyle name="=C:\WINNT35\SYSTEM32\COMMAND.COM 6 44 3" xfId="19524"/>
    <cellStyle name="=C:\WINNT35\SYSTEM32\COMMAND.COM 6 44 4" xfId="19525"/>
    <cellStyle name="=C:\WINNT35\SYSTEM32\COMMAND.COM 6 44 5" xfId="19526"/>
    <cellStyle name="=C:\WINNT35\SYSTEM32\COMMAND.COM 6 45" xfId="19527"/>
    <cellStyle name="=C:\WINNT35\SYSTEM32\COMMAND.COM 6 45 2" xfId="19528"/>
    <cellStyle name="=C:\WINNT35\SYSTEM32\COMMAND.COM 6 45 3" xfId="19529"/>
    <cellStyle name="=C:\WINNT35\SYSTEM32\COMMAND.COM 6 45 4" xfId="19530"/>
    <cellStyle name="=C:\WINNT35\SYSTEM32\COMMAND.COM 6 45 5" xfId="19531"/>
    <cellStyle name="=C:\WINNT35\SYSTEM32\COMMAND.COM 6 46" xfId="19532"/>
    <cellStyle name="=C:\WINNT35\SYSTEM32\COMMAND.COM 6 46 2" xfId="19533"/>
    <cellStyle name="=C:\WINNT35\SYSTEM32\COMMAND.COM 6 46 3" xfId="19534"/>
    <cellStyle name="=C:\WINNT35\SYSTEM32\COMMAND.COM 6 46 4" xfId="19535"/>
    <cellStyle name="=C:\WINNT35\SYSTEM32\COMMAND.COM 6 46 5" xfId="19536"/>
    <cellStyle name="=C:\WINNT35\SYSTEM32\COMMAND.COM 6 47" xfId="19537"/>
    <cellStyle name="=C:\WINNT35\SYSTEM32\COMMAND.COM 6 47 2" xfId="19538"/>
    <cellStyle name="=C:\WINNT35\SYSTEM32\COMMAND.COM 6 47 3" xfId="19539"/>
    <cellStyle name="=C:\WINNT35\SYSTEM32\COMMAND.COM 6 47 4" xfId="19540"/>
    <cellStyle name="=C:\WINNT35\SYSTEM32\COMMAND.COM 6 47 5" xfId="19541"/>
    <cellStyle name="=C:\WINNT35\SYSTEM32\COMMAND.COM 6 48" xfId="19542"/>
    <cellStyle name="=C:\WINNT35\SYSTEM32\COMMAND.COM 6 48 2" xfId="19543"/>
    <cellStyle name="=C:\WINNT35\SYSTEM32\COMMAND.COM 6 48 3" xfId="19544"/>
    <cellStyle name="=C:\WINNT35\SYSTEM32\COMMAND.COM 6 48 4" xfId="19545"/>
    <cellStyle name="=C:\WINNT35\SYSTEM32\COMMAND.COM 6 48 5" xfId="19546"/>
    <cellStyle name="=C:\WINNT35\SYSTEM32\COMMAND.COM 6 49" xfId="19547"/>
    <cellStyle name="=C:\WINNT35\SYSTEM32\COMMAND.COM 6 49 2" xfId="19548"/>
    <cellStyle name="=C:\WINNT35\SYSTEM32\COMMAND.COM 6 49 3" xfId="19549"/>
    <cellStyle name="=C:\WINNT35\SYSTEM32\COMMAND.COM 6 49 4" xfId="19550"/>
    <cellStyle name="=C:\WINNT35\SYSTEM32\COMMAND.COM 6 49 5" xfId="19551"/>
    <cellStyle name="=C:\WINNT35\SYSTEM32\COMMAND.COM 6 5" xfId="19552"/>
    <cellStyle name="=C:\WINNT35\SYSTEM32\COMMAND.COM 6 5 10" xfId="19553"/>
    <cellStyle name="=C:\WINNT35\SYSTEM32\COMMAND.COM 6 5 10 2" xfId="19554"/>
    <cellStyle name="=C:\WINNT35\SYSTEM32\COMMAND.COM 6 5 10 3" xfId="19555"/>
    <cellStyle name="=C:\WINNT35\SYSTEM32\COMMAND.COM 6 5 10 4" xfId="19556"/>
    <cellStyle name="=C:\WINNT35\SYSTEM32\COMMAND.COM 6 5 10 5" xfId="19557"/>
    <cellStyle name="=C:\WINNT35\SYSTEM32\COMMAND.COM 6 5 11" xfId="19558"/>
    <cellStyle name="=C:\WINNT35\SYSTEM32\COMMAND.COM 6 5 11 2" xfId="19559"/>
    <cellStyle name="=C:\WINNT35\SYSTEM32\COMMAND.COM 6 5 11 3" xfId="19560"/>
    <cellStyle name="=C:\WINNT35\SYSTEM32\COMMAND.COM 6 5 11 4" xfId="19561"/>
    <cellStyle name="=C:\WINNT35\SYSTEM32\COMMAND.COM 6 5 11 5" xfId="19562"/>
    <cellStyle name="=C:\WINNT35\SYSTEM32\COMMAND.COM 6 5 12" xfId="19563"/>
    <cellStyle name="=C:\WINNT35\SYSTEM32\COMMAND.COM 6 5 12 2" xfId="19564"/>
    <cellStyle name="=C:\WINNT35\SYSTEM32\COMMAND.COM 6 5 12 3" xfId="19565"/>
    <cellStyle name="=C:\WINNT35\SYSTEM32\COMMAND.COM 6 5 12 4" xfId="19566"/>
    <cellStyle name="=C:\WINNT35\SYSTEM32\COMMAND.COM 6 5 12 5" xfId="19567"/>
    <cellStyle name="=C:\WINNT35\SYSTEM32\COMMAND.COM 6 5 13" xfId="19568"/>
    <cellStyle name="=C:\WINNT35\SYSTEM32\COMMAND.COM 6 5 13 2" xfId="19569"/>
    <cellStyle name="=C:\WINNT35\SYSTEM32\COMMAND.COM 6 5 13 3" xfId="19570"/>
    <cellStyle name="=C:\WINNT35\SYSTEM32\COMMAND.COM 6 5 13 4" xfId="19571"/>
    <cellStyle name="=C:\WINNT35\SYSTEM32\COMMAND.COM 6 5 13 5" xfId="19572"/>
    <cellStyle name="=C:\WINNT35\SYSTEM32\COMMAND.COM 6 5 14" xfId="19573"/>
    <cellStyle name="=C:\WINNT35\SYSTEM32\COMMAND.COM 6 5 14 2" xfId="19574"/>
    <cellStyle name="=C:\WINNT35\SYSTEM32\COMMAND.COM 6 5 14 3" xfId="19575"/>
    <cellStyle name="=C:\WINNT35\SYSTEM32\COMMAND.COM 6 5 14 4" xfId="19576"/>
    <cellStyle name="=C:\WINNT35\SYSTEM32\COMMAND.COM 6 5 14 5" xfId="19577"/>
    <cellStyle name="=C:\WINNT35\SYSTEM32\COMMAND.COM 6 5 15" xfId="19578"/>
    <cellStyle name="=C:\WINNT35\SYSTEM32\COMMAND.COM 6 5 15 2" xfId="19579"/>
    <cellStyle name="=C:\WINNT35\SYSTEM32\COMMAND.COM 6 5 15 3" xfId="19580"/>
    <cellStyle name="=C:\WINNT35\SYSTEM32\COMMAND.COM 6 5 15 4" xfId="19581"/>
    <cellStyle name="=C:\WINNT35\SYSTEM32\COMMAND.COM 6 5 15 5" xfId="19582"/>
    <cellStyle name="=C:\WINNT35\SYSTEM32\COMMAND.COM 6 5 16" xfId="19583"/>
    <cellStyle name="=C:\WINNT35\SYSTEM32\COMMAND.COM 6 5 16 2" xfId="19584"/>
    <cellStyle name="=C:\WINNT35\SYSTEM32\COMMAND.COM 6 5 16 3" xfId="19585"/>
    <cellStyle name="=C:\WINNT35\SYSTEM32\COMMAND.COM 6 5 16 4" xfId="19586"/>
    <cellStyle name="=C:\WINNT35\SYSTEM32\COMMAND.COM 6 5 16 5" xfId="19587"/>
    <cellStyle name="=C:\WINNT35\SYSTEM32\COMMAND.COM 6 5 17" xfId="19588"/>
    <cellStyle name="=C:\WINNT35\SYSTEM32\COMMAND.COM 6 5 17 2" xfId="19589"/>
    <cellStyle name="=C:\WINNT35\SYSTEM32\COMMAND.COM 6 5 17 3" xfId="19590"/>
    <cellStyle name="=C:\WINNT35\SYSTEM32\COMMAND.COM 6 5 17 4" xfId="19591"/>
    <cellStyle name="=C:\WINNT35\SYSTEM32\COMMAND.COM 6 5 17 5" xfId="19592"/>
    <cellStyle name="=C:\WINNT35\SYSTEM32\COMMAND.COM 6 5 18" xfId="19593"/>
    <cellStyle name="=C:\WINNT35\SYSTEM32\COMMAND.COM 6 5 18 2" xfId="19594"/>
    <cellStyle name="=C:\WINNT35\SYSTEM32\COMMAND.COM 6 5 18 3" xfId="19595"/>
    <cellStyle name="=C:\WINNT35\SYSTEM32\COMMAND.COM 6 5 18 4" xfId="19596"/>
    <cellStyle name="=C:\WINNT35\SYSTEM32\COMMAND.COM 6 5 18 5" xfId="19597"/>
    <cellStyle name="=C:\WINNT35\SYSTEM32\COMMAND.COM 6 5 19" xfId="19598"/>
    <cellStyle name="=C:\WINNT35\SYSTEM32\COMMAND.COM 6 5 19 2" xfId="19599"/>
    <cellStyle name="=C:\WINNT35\SYSTEM32\COMMAND.COM 6 5 19 3" xfId="19600"/>
    <cellStyle name="=C:\WINNT35\SYSTEM32\COMMAND.COM 6 5 19 4" xfId="19601"/>
    <cellStyle name="=C:\WINNT35\SYSTEM32\COMMAND.COM 6 5 19 5" xfId="19602"/>
    <cellStyle name="=C:\WINNT35\SYSTEM32\COMMAND.COM 6 5 2" xfId="19603"/>
    <cellStyle name="=C:\WINNT35\SYSTEM32\COMMAND.COM 6 5 2 2" xfId="19604"/>
    <cellStyle name="=C:\WINNT35\SYSTEM32\COMMAND.COM 6 5 2 3" xfId="19605"/>
    <cellStyle name="=C:\WINNT35\SYSTEM32\COMMAND.COM 6 5 2 4" xfId="19606"/>
    <cellStyle name="=C:\WINNT35\SYSTEM32\COMMAND.COM 6 5 2 5" xfId="19607"/>
    <cellStyle name="=C:\WINNT35\SYSTEM32\COMMAND.COM 6 5 20" xfId="19608"/>
    <cellStyle name="=C:\WINNT35\SYSTEM32\COMMAND.COM 6 5 20 2" xfId="19609"/>
    <cellStyle name="=C:\WINNT35\SYSTEM32\COMMAND.COM 6 5 20 3" xfId="19610"/>
    <cellStyle name="=C:\WINNT35\SYSTEM32\COMMAND.COM 6 5 20 4" xfId="19611"/>
    <cellStyle name="=C:\WINNT35\SYSTEM32\COMMAND.COM 6 5 20 5" xfId="19612"/>
    <cellStyle name="=C:\WINNT35\SYSTEM32\COMMAND.COM 6 5 21" xfId="19613"/>
    <cellStyle name="=C:\WINNT35\SYSTEM32\COMMAND.COM 6 5 21 2" xfId="19614"/>
    <cellStyle name="=C:\WINNT35\SYSTEM32\COMMAND.COM 6 5 21 3" xfId="19615"/>
    <cellStyle name="=C:\WINNT35\SYSTEM32\COMMAND.COM 6 5 21 4" xfId="19616"/>
    <cellStyle name="=C:\WINNT35\SYSTEM32\COMMAND.COM 6 5 21 5" xfId="19617"/>
    <cellStyle name="=C:\WINNT35\SYSTEM32\COMMAND.COM 6 5 22" xfId="19618"/>
    <cellStyle name="=C:\WINNT35\SYSTEM32\COMMAND.COM 6 5 22 2" xfId="19619"/>
    <cellStyle name="=C:\WINNT35\SYSTEM32\COMMAND.COM 6 5 22 3" xfId="19620"/>
    <cellStyle name="=C:\WINNT35\SYSTEM32\COMMAND.COM 6 5 22 4" xfId="19621"/>
    <cellStyle name="=C:\WINNT35\SYSTEM32\COMMAND.COM 6 5 22 5" xfId="19622"/>
    <cellStyle name="=C:\WINNT35\SYSTEM32\COMMAND.COM 6 5 23" xfId="19623"/>
    <cellStyle name="=C:\WINNT35\SYSTEM32\COMMAND.COM 6 5 23 2" xfId="19624"/>
    <cellStyle name="=C:\WINNT35\SYSTEM32\COMMAND.COM 6 5 23 3" xfId="19625"/>
    <cellStyle name="=C:\WINNT35\SYSTEM32\COMMAND.COM 6 5 23 4" xfId="19626"/>
    <cellStyle name="=C:\WINNT35\SYSTEM32\COMMAND.COM 6 5 23 5" xfId="19627"/>
    <cellStyle name="=C:\WINNT35\SYSTEM32\COMMAND.COM 6 5 24" xfId="19628"/>
    <cellStyle name="=C:\WINNT35\SYSTEM32\COMMAND.COM 6 5 24 2" xfId="19629"/>
    <cellStyle name="=C:\WINNT35\SYSTEM32\COMMAND.COM 6 5 24 3" xfId="19630"/>
    <cellStyle name="=C:\WINNT35\SYSTEM32\COMMAND.COM 6 5 24 4" xfId="19631"/>
    <cellStyle name="=C:\WINNT35\SYSTEM32\COMMAND.COM 6 5 24 5" xfId="19632"/>
    <cellStyle name="=C:\WINNT35\SYSTEM32\COMMAND.COM 6 5 25" xfId="19633"/>
    <cellStyle name="=C:\WINNT35\SYSTEM32\COMMAND.COM 6 5 25 2" xfId="19634"/>
    <cellStyle name="=C:\WINNT35\SYSTEM32\COMMAND.COM 6 5 25 3" xfId="19635"/>
    <cellStyle name="=C:\WINNT35\SYSTEM32\COMMAND.COM 6 5 25 4" xfId="19636"/>
    <cellStyle name="=C:\WINNT35\SYSTEM32\COMMAND.COM 6 5 25 5" xfId="19637"/>
    <cellStyle name="=C:\WINNT35\SYSTEM32\COMMAND.COM 6 5 26" xfId="19638"/>
    <cellStyle name="=C:\WINNT35\SYSTEM32\COMMAND.COM 6 5 26 2" xfId="19639"/>
    <cellStyle name="=C:\WINNT35\SYSTEM32\COMMAND.COM 6 5 26 3" xfId="19640"/>
    <cellStyle name="=C:\WINNT35\SYSTEM32\COMMAND.COM 6 5 26 4" xfId="19641"/>
    <cellStyle name="=C:\WINNT35\SYSTEM32\COMMAND.COM 6 5 26 5" xfId="19642"/>
    <cellStyle name="=C:\WINNT35\SYSTEM32\COMMAND.COM 6 5 27" xfId="19643"/>
    <cellStyle name="=C:\WINNT35\SYSTEM32\COMMAND.COM 6 5 27 2" xfId="19644"/>
    <cellStyle name="=C:\WINNT35\SYSTEM32\COMMAND.COM 6 5 27 3" xfId="19645"/>
    <cellStyle name="=C:\WINNT35\SYSTEM32\COMMAND.COM 6 5 27 4" xfId="19646"/>
    <cellStyle name="=C:\WINNT35\SYSTEM32\COMMAND.COM 6 5 27 5" xfId="19647"/>
    <cellStyle name="=C:\WINNT35\SYSTEM32\COMMAND.COM 6 5 28" xfId="19648"/>
    <cellStyle name="=C:\WINNT35\SYSTEM32\COMMAND.COM 6 5 28 2" xfId="19649"/>
    <cellStyle name="=C:\WINNT35\SYSTEM32\COMMAND.COM 6 5 28 3" xfId="19650"/>
    <cellStyle name="=C:\WINNT35\SYSTEM32\COMMAND.COM 6 5 28 4" xfId="19651"/>
    <cellStyle name="=C:\WINNT35\SYSTEM32\COMMAND.COM 6 5 28 5" xfId="19652"/>
    <cellStyle name="=C:\WINNT35\SYSTEM32\COMMAND.COM 6 5 29" xfId="19653"/>
    <cellStyle name="=C:\WINNT35\SYSTEM32\COMMAND.COM 6 5 29 2" xfId="19654"/>
    <cellStyle name="=C:\WINNT35\SYSTEM32\COMMAND.COM 6 5 29 3" xfId="19655"/>
    <cellStyle name="=C:\WINNT35\SYSTEM32\COMMAND.COM 6 5 29 4" xfId="19656"/>
    <cellStyle name="=C:\WINNT35\SYSTEM32\COMMAND.COM 6 5 29 5" xfId="19657"/>
    <cellStyle name="=C:\WINNT35\SYSTEM32\COMMAND.COM 6 5 3" xfId="19658"/>
    <cellStyle name="=C:\WINNT35\SYSTEM32\COMMAND.COM 6 5 3 2" xfId="19659"/>
    <cellStyle name="=C:\WINNT35\SYSTEM32\COMMAND.COM 6 5 3 3" xfId="19660"/>
    <cellStyle name="=C:\WINNT35\SYSTEM32\COMMAND.COM 6 5 3 4" xfId="19661"/>
    <cellStyle name="=C:\WINNT35\SYSTEM32\COMMAND.COM 6 5 3 5" xfId="19662"/>
    <cellStyle name="=C:\WINNT35\SYSTEM32\COMMAND.COM 6 5 30" xfId="19663"/>
    <cellStyle name="=C:\WINNT35\SYSTEM32\COMMAND.COM 6 5 30 2" xfId="19664"/>
    <cellStyle name="=C:\WINNT35\SYSTEM32\COMMAND.COM 6 5 30 3" xfId="19665"/>
    <cellStyle name="=C:\WINNT35\SYSTEM32\COMMAND.COM 6 5 30 4" xfId="19666"/>
    <cellStyle name="=C:\WINNT35\SYSTEM32\COMMAND.COM 6 5 30 5" xfId="19667"/>
    <cellStyle name="=C:\WINNT35\SYSTEM32\COMMAND.COM 6 5 31" xfId="19668"/>
    <cellStyle name="=C:\WINNT35\SYSTEM32\COMMAND.COM 6 5 31 2" xfId="19669"/>
    <cellStyle name="=C:\WINNT35\SYSTEM32\COMMAND.COM 6 5 31 3" xfId="19670"/>
    <cellStyle name="=C:\WINNT35\SYSTEM32\COMMAND.COM 6 5 31 4" xfId="19671"/>
    <cellStyle name="=C:\WINNT35\SYSTEM32\COMMAND.COM 6 5 31 5" xfId="19672"/>
    <cellStyle name="=C:\WINNT35\SYSTEM32\COMMAND.COM 6 5 32" xfId="19673"/>
    <cellStyle name="=C:\WINNT35\SYSTEM32\COMMAND.COM 6 5 32 2" xfId="19674"/>
    <cellStyle name="=C:\WINNT35\SYSTEM32\COMMAND.COM 6 5 32 3" xfId="19675"/>
    <cellStyle name="=C:\WINNT35\SYSTEM32\COMMAND.COM 6 5 32 4" xfId="19676"/>
    <cellStyle name="=C:\WINNT35\SYSTEM32\COMMAND.COM 6 5 32 5" xfId="19677"/>
    <cellStyle name="=C:\WINNT35\SYSTEM32\COMMAND.COM 6 5 33" xfId="19678"/>
    <cellStyle name="=C:\WINNT35\SYSTEM32\COMMAND.COM 6 5 33 2" xfId="19679"/>
    <cellStyle name="=C:\WINNT35\SYSTEM32\COMMAND.COM 6 5 33 3" xfId="19680"/>
    <cellStyle name="=C:\WINNT35\SYSTEM32\COMMAND.COM 6 5 33 4" xfId="19681"/>
    <cellStyle name="=C:\WINNT35\SYSTEM32\COMMAND.COM 6 5 33 5" xfId="19682"/>
    <cellStyle name="=C:\WINNT35\SYSTEM32\COMMAND.COM 6 5 34" xfId="19683"/>
    <cellStyle name="=C:\WINNT35\SYSTEM32\COMMAND.COM 6 5 34 2" xfId="19684"/>
    <cellStyle name="=C:\WINNT35\SYSTEM32\COMMAND.COM 6 5 34 3" xfId="19685"/>
    <cellStyle name="=C:\WINNT35\SYSTEM32\COMMAND.COM 6 5 34 4" xfId="19686"/>
    <cellStyle name="=C:\WINNT35\SYSTEM32\COMMAND.COM 6 5 34 5" xfId="19687"/>
    <cellStyle name="=C:\WINNT35\SYSTEM32\COMMAND.COM 6 5 35" xfId="19688"/>
    <cellStyle name="=C:\WINNT35\SYSTEM32\COMMAND.COM 6 5 35 2" xfId="19689"/>
    <cellStyle name="=C:\WINNT35\SYSTEM32\COMMAND.COM 6 5 35 3" xfId="19690"/>
    <cellStyle name="=C:\WINNT35\SYSTEM32\COMMAND.COM 6 5 35 4" xfId="19691"/>
    <cellStyle name="=C:\WINNT35\SYSTEM32\COMMAND.COM 6 5 35 5" xfId="19692"/>
    <cellStyle name="=C:\WINNT35\SYSTEM32\COMMAND.COM 6 5 36" xfId="19693"/>
    <cellStyle name="=C:\WINNT35\SYSTEM32\COMMAND.COM 6 5 36 2" xfId="19694"/>
    <cellStyle name="=C:\WINNT35\SYSTEM32\COMMAND.COM 6 5 36 3" xfId="19695"/>
    <cellStyle name="=C:\WINNT35\SYSTEM32\COMMAND.COM 6 5 36 4" xfId="19696"/>
    <cellStyle name="=C:\WINNT35\SYSTEM32\COMMAND.COM 6 5 36 5" xfId="19697"/>
    <cellStyle name="=C:\WINNT35\SYSTEM32\COMMAND.COM 6 5 37" xfId="19698"/>
    <cellStyle name="=C:\WINNT35\SYSTEM32\COMMAND.COM 6 5 37 2" xfId="19699"/>
    <cellStyle name="=C:\WINNT35\SYSTEM32\COMMAND.COM 6 5 37 3" xfId="19700"/>
    <cellStyle name="=C:\WINNT35\SYSTEM32\COMMAND.COM 6 5 37 4" xfId="19701"/>
    <cellStyle name="=C:\WINNT35\SYSTEM32\COMMAND.COM 6 5 37 5" xfId="19702"/>
    <cellStyle name="=C:\WINNT35\SYSTEM32\COMMAND.COM 6 5 38" xfId="19703"/>
    <cellStyle name="=C:\WINNT35\SYSTEM32\COMMAND.COM 6 5 38 2" xfId="19704"/>
    <cellStyle name="=C:\WINNT35\SYSTEM32\COMMAND.COM 6 5 38 3" xfId="19705"/>
    <cellStyle name="=C:\WINNT35\SYSTEM32\COMMAND.COM 6 5 38 4" xfId="19706"/>
    <cellStyle name="=C:\WINNT35\SYSTEM32\COMMAND.COM 6 5 38 5" xfId="19707"/>
    <cellStyle name="=C:\WINNT35\SYSTEM32\COMMAND.COM 6 5 39" xfId="19708"/>
    <cellStyle name="=C:\WINNT35\SYSTEM32\COMMAND.COM 6 5 39 2" xfId="19709"/>
    <cellStyle name="=C:\WINNT35\SYSTEM32\COMMAND.COM 6 5 39 3" xfId="19710"/>
    <cellStyle name="=C:\WINNT35\SYSTEM32\COMMAND.COM 6 5 39 4" xfId="19711"/>
    <cellStyle name="=C:\WINNT35\SYSTEM32\COMMAND.COM 6 5 39 5" xfId="19712"/>
    <cellStyle name="=C:\WINNT35\SYSTEM32\COMMAND.COM 6 5 4" xfId="19713"/>
    <cellStyle name="=C:\WINNT35\SYSTEM32\COMMAND.COM 6 5 4 2" xfId="19714"/>
    <cellStyle name="=C:\WINNT35\SYSTEM32\COMMAND.COM 6 5 4 3" xfId="19715"/>
    <cellStyle name="=C:\WINNT35\SYSTEM32\COMMAND.COM 6 5 4 4" xfId="19716"/>
    <cellStyle name="=C:\WINNT35\SYSTEM32\COMMAND.COM 6 5 4 5" xfId="19717"/>
    <cellStyle name="=C:\WINNT35\SYSTEM32\COMMAND.COM 6 5 40" xfId="19718"/>
    <cellStyle name="=C:\WINNT35\SYSTEM32\COMMAND.COM 6 5 40 2" xfId="19719"/>
    <cellStyle name="=C:\WINNT35\SYSTEM32\COMMAND.COM 6 5 40 3" xfId="19720"/>
    <cellStyle name="=C:\WINNT35\SYSTEM32\COMMAND.COM 6 5 40 4" xfId="19721"/>
    <cellStyle name="=C:\WINNT35\SYSTEM32\COMMAND.COM 6 5 40 5" xfId="19722"/>
    <cellStyle name="=C:\WINNT35\SYSTEM32\COMMAND.COM 6 5 41" xfId="19723"/>
    <cellStyle name="=C:\WINNT35\SYSTEM32\COMMAND.COM 6 5 41 2" xfId="19724"/>
    <cellStyle name="=C:\WINNT35\SYSTEM32\COMMAND.COM 6 5 41 3" xfId="19725"/>
    <cellStyle name="=C:\WINNT35\SYSTEM32\COMMAND.COM 6 5 41 4" xfId="19726"/>
    <cellStyle name="=C:\WINNT35\SYSTEM32\COMMAND.COM 6 5 41 5" xfId="19727"/>
    <cellStyle name="=C:\WINNT35\SYSTEM32\COMMAND.COM 6 5 42" xfId="19728"/>
    <cellStyle name="=C:\WINNT35\SYSTEM32\COMMAND.COM 6 5 42 2" xfId="19729"/>
    <cellStyle name="=C:\WINNT35\SYSTEM32\COMMAND.COM 6 5 42 3" xfId="19730"/>
    <cellStyle name="=C:\WINNT35\SYSTEM32\COMMAND.COM 6 5 42 4" xfId="19731"/>
    <cellStyle name="=C:\WINNT35\SYSTEM32\COMMAND.COM 6 5 42 5" xfId="19732"/>
    <cellStyle name="=C:\WINNT35\SYSTEM32\COMMAND.COM 6 5 43" xfId="19733"/>
    <cellStyle name="=C:\WINNT35\SYSTEM32\COMMAND.COM 6 5 43 2" xfId="19734"/>
    <cellStyle name="=C:\WINNT35\SYSTEM32\COMMAND.COM 6 5 43 3" xfId="19735"/>
    <cellStyle name="=C:\WINNT35\SYSTEM32\COMMAND.COM 6 5 43 4" xfId="19736"/>
    <cellStyle name="=C:\WINNT35\SYSTEM32\COMMAND.COM 6 5 43 5" xfId="19737"/>
    <cellStyle name="=C:\WINNT35\SYSTEM32\COMMAND.COM 6 5 44" xfId="19738"/>
    <cellStyle name="=C:\WINNT35\SYSTEM32\COMMAND.COM 6 5 44 2" xfId="19739"/>
    <cellStyle name="=C:\WINNT35\SYSTEM32\COMMAND.COM 6 5 44 3" xfId="19740"/>
    <cellStyle name="=C:\WINNT35\SYSTEM32\COMMAND.COM 6 5 44 4" xfId="19741"/>
    <cellStyle name="=C:\WINNT35\SYSTEM32\COMMAND.COM 6 5 44 5" xfId="19742"/>
    <cellStyle name="=C:\WINNT35\SYSTEM32\COMMAND.COM 6 5 45" xfId="19743"/>
    <cellStyle name="=C:\WINNT35\SYSTEM32\COMMAND.COM 6 5 45 2" xfId="19744"/>
    <cellStyle name="=C:\WINNT35\SYSTEM32\COMMAND.COM 6 5 45 3" xfId="19745"/>
    <cellStyle name="=C:\WINNT35\SYSTEM32\COMMAND.COM 6 5 45 4" xfId="19746"/>
    <cellStyle name="=C:\WINNT35\SYSTEM32\COMMAND.COM 6 5 45 5" xfId="19747"/>
    <cellStyle name="=C:\WINNT35\SYSTEM32\COMMAND.COM 6 5 46" xfId="19748"/>
    <cellStyle name="=C:\WINNT35\SYSTEM32\COMMAND.COM 6 5 46 2" xfId="19749"/>
    <cellStyle name="=C:\WINNT35\SYSTEM32\COMMAND.COM 6 5 46 3" xfId="19750"/>
    <cellStyle name="=C:\WINNT35\SYSTEM32\COMMAND.COM 6 5 46 4" xfId="19751"/>
    <cellStyle name="=C:\WINNT35\SYSTEM32\COMMAND.COM 6 5 46 5" xfId="19752"/>
    <cellStyle name="=C:\WINNT35\SYSTEM32\COMMAND.COM 6 5 47" xfId="19753"/>
    <cellStyle name="=C:\WINNT35\SYSTEM32\COMMAND.COM 6 5 47 2" xfId="19754"/>
    <cellStyle name="=C:\WINNT35\SYSTEM32\COMMAND.COM 6 5 47 3" xfId="19755"/>
    <cellStyle name="=C:\WINNT35\SYSTEM32\COMMAND.COM 6 5 47 4" xfId="19756"/>
    <cellStyle name="=C:\WINNT35\SYSTEM32\COMMAND.COM 6 5 47 5" xfId="19757"/>
    <cellStyle name="=C:\WINNT35\SYSTEM32\COMMAND.COM 6 5 48" xfId="19758"/>
    <cellStyle name="=C:\WINNT35\SYSTEM32\COMMAND.COM 6 5 48 2" xfId="19759"/>
    <cellStyle name="=C:\WINNT35\SYSTEM32\COMMAND.COM 6 5 48 3" xfId="19760"/>
    <cellStyle name="=C:\WINNT35\SYSTEM32\COMMAND.COM 6 5 48 4" xfId="19761"/>
    <cellStyle name="=C:\WINNT35\SYSTEM32\COMMAND.COM 6 5 48 5" xfId="19762"/>
    <cellStyle name="=C:\WINNT35\SYSTEM32\COMMAND.COM 6 5 49" xfId="19763"/>
    <cellStyle name="=C:\WINNT35\SYSTEM32\COMMAND.COM 6 5 49 2" xfId="19764"/>
    <cellStyle name="=C:\WINNT35\SYSTEM32\COMMAND.COM 6 5 49 3" xfId="19765"/>
    <cellStyle name="=C:\WINNT35\SYSTEM32\COMMAND.COM 6 5 49 4" xfId="19766"/>
    <cellStyle name="=C:\WINNT35\SYSTEM32\COMMAND.COM 6 5 49 5" xfId="19767"/>
    <cellStyle name="=C:\WINNT35\SYSTEM32\COMMAND.COM 6 5 5" xfId="19768"/>
    <cellStyle name="=C:\WINNT35\SYSTEM32\COMMAND.COM 6 5 5 2" xfId="19769"/>
    <cellStyle name="=C:\WINNT35\SYSTEM32\COMMAND.COM 6 5 5 3" xfId="19770"/>
    <cellStyle name="=C:\WINNT35\SYSTEM32\COMMAND.COM 6 5 5 4" xfId="19771"/>
    <cellStyle name="=C:\WINNT35\SYSTEM32\COMMAND.COM 6 5 5 5" xfId="19772"/>
    <cellStyle name="=C:\WINNT35\SYSTEM32\COMMAND.COM 6 5 50" xfId="19773"/>
    <cellStyle name="=C:\WINNT35\SYSTEM32\COMMAND.COM 6 5 50 2" xfId="19774"/>
    <cellStyle name="=C:\WINNT35\SYSTEM32\COMMAND.COM 6 5 50 3" xfId="19775"/>
    <cellStyle name="=C:\WINNT35\SYSTEM32\COMMAND.COM 6 5 50 4" xfId="19776"/>
    <cellStyle name="=C:\WINNT35\SYSTEM32\COMMAND.COM 6 5 50 5" xfId="19777"/>
    <cellStyle name="=C:\WINNT35\SYSTEM32\COMMAND.COM 6 5 51" xfId="19778"/>
    <cellStyle name="=C:\WINNT35\SYSTEM32\COMMAND.COM 6 5 51 2" xfId="19779"/>
    <cellStyle name="=C:\WINNT35\SYSTEM32\COMMAND.COM 6 5 51 3" xfId="19780"/>
    <cellStyle name="=C:\WINNT35\SYSTEM32\COMMAND.COM 6 5 51 4" xfId="19781"/>
    <cellStyle name="=C:\WINNT35\SYSTEM32\COMMAND.COM 6 5 51 5" xfId="19782"/>
    <cellStyle name="=C:\WINNT35\SYSTEM32\COMMAND.COM 6 5 52" xfId="19783"/>
    <cellStyle name="=C:\WINNT35\SYSTEM32\COMMAND.COM 6 5 52 2" xfId="19784"/>
    <cellStyle name="=C:\WINNT35\SYSTEM32\COMMAND.COM 6 5 52 3" xfId="19785"/>
    <cellStyle name="=C:\WINNT35\SYSTEM32\COMMAND.COM 6 5 52 4" xfId="19786"/>
    <cellStyle name="=C:\WINNT35\SYSTEM32\COMMAND.COM 6 5 52 5" xfId="19787"/>
    <cellStyle name="=C:\WINNT35\SYSTEM32\COMMAND.COM 6 5 53" xfId="19788"/>
    <cellStyle name="=C:\WINNT35\SYSTEM32\COMMAND.COM 6 5 53 2" xfId="19789"/>
    <cellStyle name="=C:\WINNT35\SYSTEM32\COMMAND.COM 6 5 53 3" xfId="19790"/>
    <cellStyle name="=C:\WINNT35\SYSTEM32\COMMAND.COM 6 5 53 4" xfId="19791"/>
    <cellStyle name="=C:\WINNT35\SYSTEM32\COMMAND.COM 6 5 53 5" xfId="19792"/>
    <cellStyle name="=C:\WINNT35\SYSTEM32\COMMAND.COM 6 5 54" xfId="19793"/>
    <cellStyle name="=C:\WINNT35\SYSTEM32\COMMAND.COM 6 5 55" xfId="19794"/>
    <cellStyle name="=C:\WINNT35\SYSTEM32\COMMAND.COM 6 5 56" xfId="19795"/>
    <cellStyle name="=C:\WINNT35\SYSTEM32\COMMAND.COM 6 5 57" xfId="19796"/>
    <cellStyle name="=C:\WINNT35\SYSTEM32\COMMAND.COM 6 5 58" xfId="19797"/>
    <cellStyle name="=C:\WINNT35\SYSTEM32\COMMAND.COM 6 5 6" xfId="19798"/>
    <cellStyle name="=C:\WINNT35\SYSTEM32\COMMAND.COM 6 5 6 2" xfId="19799"/>
    <cellStyle name="=C:\WINNT35\SYSTEM32\COMMAND.COM 6 5 6 3" xfId="19800"/>
    <cellStyle name="=C:\WINNT35\SYSTEM32\COMMAND.COM 6 5 6 4" xfId="19801"/>
    <cellStyle name="=C:\WINNT35\SYSTEM32\COMMAND.COM 6 5 6 5" xfId="19802"/>
    <cellStyle name="=C:\WINNT35\SYSTEM32\COMMAND.COM 6 5 7" xfId="19803"/>
    <cellStyle name="=C:\WINNT35\SYSTEM32\COMMAND.COM 6 5 7 2" xfId="19804"/>
    <cellStyle name="=C:\WINNT35\SYSTEM32\COMMAND.COM 6 5 7 3" xfId="19805"/>
    <cellStyle name="=C:\WINNT35\SYSTEM32\COMMAND.COM 6 5 7 4" xfId="19806"/>
    <cellStyle name="=C:\WINNT35\SYSTEM32\COMMAND.COM 6 5 7 5" xfId="19807"/>
    <cellStyle name="=C:\WINNT35\SYSTEM32\COMMAND.COM 6 5 8" xfId="19808"/>
    <cellStyle name="=C:\WINNT35\SYSTEM32\COMMAND.COM 6 5 8 2" xfId="19809"/>
    <cellStyle name="=C:\WINNT35\SYSTEM32\COMMAND.COM 6 5 8 3" xfId="19810"/>
    <cellStyle name="=C:\WINNT35\SYSTEM32\COMMAND.COM 6 5 8 4" xfId="19811"/>
    <cellStyle name="=C:\WINNT35\SYSTEM32\COMMAND.COM 6 5 8 5" xfId="19812"/>
    <cellStyle name="=C:\WINNT35\SYSTEM32\COMMAND.COM 6 5 9" xfId="19813"/>
    <cellStyle name="=C:\WINNT35\SYSTEM32\COMMAND.COM 6 5 9 2" xfId="19814"/>
    <cellStyle name="=C:\WINNT35\SYSTEM32\COMMAND.COM 6 5 9 3" xfId="19815"/>
    <cellStyle name="=C:\WINNT35\SYSTEM32\COMMAND.COM 6 5 9 4" xfId="19816"/>
    <cellStyle name="=C:\WINNT35\SYSTEM32\COMMAND.COM 6 5 9 5" xfId="19817"/>
    <cellStyle name="=C:\WINNT35\SYSTEM32\COMMAND.COM 6 50" xfId="19818"/>
    <cellStyle name="=C:\WINNT35\SYSTEM32\COMMAND.COM 6 50 2" xfId="19819"/>
    <cellStyle name="=C:\WINNT35\SYSTEM32\COMMAND.COM 6 50 3" xfId="19820"/>
    <cellStyle name="=C:\WINNT35\SYSTEM32\COMMAND.COM 6 50 4" xfId="19821"/>
    <cellStyle name="=C:\WINNT35\SYSTEM32\COMMAND.COM 6 50 5" xfId="19822"/>
    <cellStyle name="=C:\WINNT35\SYSTEM32\COMMAND.COM 6 51" xfId="19823"/>
    <cellStyle name="=C:\WINNT35\SYSTEM32\COMMAND.COM 6 51 2" xfId="19824"/>
    <cellStyle name="=C:\WINNT35\SYSTEM32\COMMAND.COM 6 51 3" xfId="19825"/>
    <cellStyle name="=C:\WINNT35\SYSTEM32\COMMAND.COM 6 51 4" xfId="19826"/>
    <cellStyle name="=C:\WINNT35\SYSTEM32\COMMAND.COM 6 51 5" xfId="19827"/>
    <cellStyle name="=C:\WINNT35\SYSTEM32\COMMAND.COM 6 52" xfId="19828"/>
    <cellStyle name="=C:\WINNT35\SYSTEM32\COMMAND.COM 6 52 2" xfId="19829"/>
    <cellStyle name="=C:\WINNT35\SYSTEM32\COMMAND.COM 6 52 3" xfId="19830"/>
    <cellStyle name="=C:\WINNT35\SYSTEM32\COMMAND.COM 6 52 4" xfId="19831"/>
    <cellStyle name="=C:\WINNT35\SYSTEM32\COMMAND.COM 6 52 5" xfId="19832"/>
    <cellStyle name="=C:\WINNT35\SYSTEM32\COMMAND.COM 6 53" xfId="19833"/>
    <cellStyle name="=C:\WINNT35\SYSTEM32\COMMAND.COM 6 53 2" xfId="19834"/>
    <cellStyle name="=C:\WINNT35\SYSTEM32\COMMAND.COM 6 53 3" xfId="19835"/>
    <cellStyle name="=C:\WINNT35\SYSTEM32\COMMAND.COM 6 53 4" xfId="19836"/>
    <cellStyle name="=C:\WINNT35\SYSTEM32\COMMAND.COM 6 53 5" xfId="19837"/>
    <cellStyle name="=C:\WINNT35\SYSTEM32\COMMAND.COM 6 54" xfId="19838"/>
    <cellStyle name="=C:\WINNT35\SYSTEM32\COMMAND.COM 6 54 2" xfId="19839"/>
    <cellStyle name="=C:\WINNT35\SYSTEM32\COMMAND.COM 6 54 3" xfId="19840"/>
    <cellStyle name="=C:\WINNT35\SYSTEM32\COMMAND.COM 6 54 4" xfId="19841"/>
    <cellStyle name="=C:\WINNT35\SYSTEM32\COMMAND.COM 6 54 5" xfId="19842"/>
    <cellStyle name="=C:\WINNT35\SYSTEM32\COMMAND.COM 6 55" xfId="19843"/>
    <cellStyle name="=C:\WINNT35\SYSTEM32\COMMAND.COM 6 55 2" xfId="19844"/>
    <cellStyle name="=C:\WINNT35\SYSTEM32\COMMAND.COM 6 55 3" xfId="19845"/>
    <cellStyle name="=C:\WINNT35\SYSTEM32\COMMAND.COM 6 55 4" xfId="19846"/>
    <cellStyle name="=C:\WINNT35\SYSTEM32\COMMAND.COM 6 55 5" xfId="19847"/>
    <cellStyle name="=C:\WINNT35\SYSTEM32\COMMAND.COM 6 56" xfId="19848"/>
    <cellStyle name="=C:\WINNT35\SYSTEM32\COMMAND.COM 6 56 2" xfId="19849"/>
    <cellStyle name="=C:\WINNT35\SYSTEM32\COMMAND.COM 6 56 3" xfId="19850"/>
    <cellStyle name="=C:\WINNT35\SYSTEM32\COMMAND.COM 6 56 4" xfId="19851"/>
    <cellStyle name="=C:\WINNT35\SYSTEM32\COMMAND.COM 6 56 5" xfId="19852"/>
    <cellStyle name="=C:\WINNT35\SYSTEM32\COMMAND.COM 6 57" xfId="19853"/>
    <cellStyle name="=C:\WINNT35\SYSTEM32\COMMAND.COM 6 57 2" xfId="19854"/>
    <cellStyle name="=C:\WINNT35\SYSTEM32\COMMAND.COM 6 57 3" xfId="19855"/>
    <cellStyle name="=C:\WINNT35\SYSTEM32\COMMAND.COM 6 57 4" xfId="19856"/>
    <cellStyle name="=C:\WINNT35\SYSTEM32\COMMAND.COM 6 57 5" xfId="19857"/>
    <cellStyle name="=C:\WINNT35\SYSTEM32\COMMAND.COM 6 58" xfId="19858"/>
    <cellStyle name="=C:\WINNT35\SYSTEM32\COMMAND.COM 6 58 2" xfId="19859"/>
    <cellStyle name="=C:\WINNT35\SYSTEM32\COMMAND.COM 6 58 3" xfId="19860"/>
    <cellStyle name="=C:\WINNT35\SYSTEM32\COMMAND.COM 6 58 4" xfId="19861"/>
    <cellStyle name="=C:\WINNT35\SYSTEM32\COMMAND.COM 6 58 5" xfId="19862"/>
    <cellStyle name="=C:\WINNT35\SYSTEM32\COMMAND.COM 6 59" xfId="19863"/>
    <cellStyle name="=C:\WINNT35\SYSTEM32\COMMAND.COM 6 59 2" xfId="19864"/>
    <cellStyle name="=C:\WINNT35\SYSTEM32\COMMAND.COM 6 59 3" xfId="19865"/>
    <cellStyle name="=C:\WINNT35\SYSTEM32\COMMAND.COM 6 59 4" xfId="19866"/>
    <cellStyle name="=C:\WINNT35\SYSTEM32\COMMAND.COM 6 59 5" xfId="19867"/>
    <cellStyle name="=C:\WINNT35\SYSTEM32\COMMAND.COM 6 6" xfId="19868"/>
    <cellStyle name="=C:\WINNT35\SYSTEM32\COMMAND.COM 6 6 10" xfId="19869"/>
    <cellStyle name="=C:\WINNT35\SYSTEM32\COMMAND.COM 6 6 10 2" xfId="19870"/>
    <cellStyle name="=C:\WINNT35\SYSTEM32\COMMAND.COM 6 6 10 3" xfId="19871"/>
    <cellStyle name="=C:\WINNT35\SYSTEM32\COMMAND.COM 6 6 10 4" xfId="19872"/>
    <cellStyle name="=C:\WINNT35\SYSTEM32\COMMAND.COM 6 6 10 5" xfId="19873"/>
    <cellStyle name="=C:\WINNT35\SYSTEM32\COMMAND.COM 6 6 11" xfId="19874"/>
    <cellStyle name="=C:\WINNT35\SYSTEM32\COMMAND.COM 6 6 11 2" xfId="19875"/>
    <cellStyle name="=C:\WINNT35\SYSTEM32\COMMAND.COM 6 6 11 3" xfId="19876"/>
    <cellStyle name="=C:\WINNT35\SYSTEM32\COMMAND.COM 6 6 11 4" xfId="19877"/>
    <cellStyle name="=C:\WINNT35\SYSTEM32\COMMAND.COM 6 6 11 5" xfId="19878"/>
    <cellStyle name="=C:\WINNT35\SYSTEM32\COMMAND.COM 6 6 12" xfId="19879"/>
    <cellStyle name="=C:\WINNT35\SYSTEM32\COMMAND.COM 6 6 12 2" xfId="19880"/>
    <cellStyle name="=C:\WINNT35\SYSTEM32\COMMAND.COM 6 6 12 3" xfId="19881"/>
    <cellStyle name="=C:\WINNT35\SYSTEM32\COMMAND.COM 6 6 12 4" xfId="19882"/>
    <cellStyle name="=C:\WINNT35\SYSTEM32\COMMAND.COM 6 6 12 5" xfId="19883"/>
    <cellStyle name="=C:\WINNT35\SYSTEM32\COMMAND.COM 6 6 13" xfId="19884"/>
    <cellStyle name="=C:\WINNT35\SYSTEM32\COMMAND.COM 6 6 13 2" xfId="19885"/>
    <cellStyle name="=C:\WINNT35\SYSTEM32\COMMAND.COM 6 6 13 3" xfId="19886"/>
    <cellStyle name="=C:\WINNT35\SYSTEM32\COMMAND.COM 6 6 13 4" xfId="19887"/>
    <cellStyle name="=C:\WINNT35\SYSTEM32\COMMAND.COM 6 6 13 5" xfId="19888"/>
    <cellStyle name="=C:\WINNT35\SYSTEM32\COMMAND.COM 6 6 14" xfId="19889"/>
    <cellStyle name="=C:\WINNT35\SYSTEM32\COMMAND.COM 6 6 14 2" xfId="19890"/>
    <cellStyle name="=C:\WINNT35\SYSTEM32\COMMAND.COM 6 6 14 3" xfId="19891"/>
    <cellStyle name="=C:\WINNT35\SYSTEM32\COMMAND.COM 6 6 14 4" xfId="19892"/>
    <cellStyle name="=C:\WINNT35\SYSTEM32\COMMAND.COM 6 6 14 5" xfId="19893"/>
    <cellStyle name="=C:\WINNT35\SYSTEM32\COMMAND.COM 6 6 15" xfId="19894"/>
    <cellStyle name="=C:\WINNT35\SYSTEM32\COMMAND.COM 6 6 15 2" xfId="19895"/>
    <cellStyle name="=C:\WINNT35\SYSTEM32\COMMAND.COM 6 6 15 3" xfId="19896"/>
    <cellStyle name="=C:\WINNT35\SYSTEM32\COMMAND.COM 6 6 15 4" xfId="19897"/>
    <cellStyle name="=C:\WINNT35\SYSTEM32\COMMAND.COM 6 6 15 5" xfId="19898"/>
    <cellStyle name="=C:\WINNT35\SYSTEM32\COMMAND.COM 6 6 16" xfId="19899"/>
    <cellStyle name="=C:\WINNT35\SYSTEM32\COMMAND.COM 6 6 16 2" xfId="19900"/>
    <cellStyle name="=C:\WINNT35\SYSTEM32\COMMAND.COM 6 6 16 3" xfId="19901"/>
    <cellStyle name="=C:\WINNT35\SYSTEM32\COMMAND.COM 6 6 16 4" xfId="19902"/>
    <cellStyle name="=C:\WINNT35\SYSTEM32\COMMAND.COM 6 6 16 5" xfId="19903"/>
    <cellStyle name="=C:\WINNT35\SYSTEM32\COMMAND.COM 6 6 17" xfId="19904"/>
    <cellStyle name="=C:\WINNT35\SYSTEM32\COMMAND.COM 6 6 17 2" xfId="19905"/>
    <cellStyle name="=C:\WINNT35\SYSTEM32\COMMAND.COM 6 6 17 3" xfId="19906"/>
    <cellStyle name="=C:\WINNT35\SYSTEM32\COMMAND.COM 6 6 17 4" xfId="19907"/>
    <cellStyle name="=C:\WINNT35\SYSTEM32\COMMAND.COM 6 6 17 5" xfId="19908"/>
    <cellStyle name="=C:\WINNT35\SYSTEM32\COMMAND.COM 6 6 18" xfId="19909"/>
    <cellStyle name="=C:\WINNT35\SYSTEM32\COMMAND.COM 6 6 18 2" xfId="19910"/>
    <cellStyle name="=C:\WINNT35\SYSTEM32\COMMAND.COM 6 6 18 3" xfId="19911"/>
    <cellStyle name="=C:\WINNT35\SYSTEM32\COMMAND.COM 6 6 18 4" xfId="19912"/>
    <cellStyle name="=C:\WINNT35\SYSTEM32\COMMAND.COM 6 6 18 5" xfId="19913"/>
    <cellStyle name="=C:\WINNT35\SYSTEM32\COMMAND.COM 6 6 19" xfId="19914"/>
    <cellStyle name="=C:\WINNT35\SYSTEM32\COMMAND.COM 6 6 19 2" xfId="19915"/>
    <cellStyle name="=C:\WINNT35\SYSTEM32\COMMAND.COM 6 6 19 3" xfId="19916"/>
    <cellStyle name="=C:\WINNT35\SYSTEM32\COMMAND.COM 6 6 19 4" xfId="19917"/>
    <cellStyle name="=C:\WINNT35\SYSTEM32\COMMAND.COM 6 6 19 5" xfId="19918"/>
    <cellStyle name="=C:\WINNT35\SYSTEM32\COMMAND.COM 6 6 2" xfId="19919"/>
    <cellStyle name="=C:\WINNT35\SYSTEM32\COMMAND.COM 6 6 2 2" xfId="19920"/>
    <cellStyle name="=C:\WINNT35\SYSTEM32\COMMAND.COM 6 6 2 3" xfId="19921"/>
    <cellStyle name="=C:\WINNT35\SYSTEM32\COMMAND.COM 6 6 2 4" xfId="19922"/>
    <cellStyle name="=C:\WINNT35\SYSTEM32\COMMAND.COM 6 6 2 5" xfId="19923"/>
    <cellStyle name="=C:\WINNT35\SYSTEM32\COMMAND.COM 6 6 20" xfId="19924"/>
    <cellStyle name="=C:\WINNT35\SYSTEM32\COMMAND.COM 6 6 20 2" xfId="19925"/>
    <cellStyle name="=C:\WINNT35\SYSTEM32\COMMAND.COM 6 6 20 3" xfId="19926"/>
    <cellStyle name="=C:\WINNT35\SYSTEM32\COMMAND.COM 6 6 20 4" xfId="19927"/>
    <cellStyle name="=C:\WINNT35\SYSTEM32\COMMAND.COM 6 6 20 5" xfId="19928"/>
    <cellStyle name="=C:\WINNT35\SYSTEM32\COMMAND.COM 6 6 21" xfId="19929"/>
    <cellStyle name="=C:\WINNT35\SYSTEM32\COMMAND.COM 6 6 21 2" xfId="19930"/>
    <cellStyle name="=C:\WINNT35\SYSTEM32\COMMAND.COM 6 6 21 3" xfId="19931"/>
    <cellStyle name="=C:\WINNT35\SYSTEM32\COMMAND.COM 6 6 21 4" xfId="19932"/>
    <cellStyle name="=C:\WINNT35\SYSTEM32\COMMAND.COM 6 6 21 5" xfId="19933"/>
    <cellStyle name="=C:\WINNT35\SYSTEM32\COMMAND.COM 6 6 22" xfId="19934"/>
    <cellStyle name="=C:\WINNT35\SYSTEM32\COMMAND.COM 6 6 22 2" xfId="19935"/>
    <cellStyle name="=C:\WINNT35\SYSTEM32\COMMAND.COM 6 6 22 3" xfId="19936"/>
    <cellStyle name="=C:\WINNT35\SYSTEM32\COMMAND.COM 6 6 22 4" xfId="19937"/>
    <cellStyle name="=C:\WINNT35\SYSTEM32\COMMAND.COM 6 6 22 5" xfId="19938"/>
    <cellStyle name="=C:\WINNT35\SYSTEM32\COMMAND.COM 6 6 23" xfId="19939"/>
    <cellStyle name="=C:\WINNT35\SYSTEM32\COMMAND.COM 6 6 23 2" xfId="19940"/>
    <cellStyle name="=C:\WINNT35\SYSTEM32\COMMAND.COM 6 6 23 3" xfId="19941"/>
    <cellStyle name="=C:\WINNT35\SYSTEM32\COMMAND.COM 6 6 23 4" xfId="19942"/>
    <cellStyle name="=C:\WINNT35\SYSTEM32\COMMAND.COM 6 6 23 5" xfId="19943"/>
    <cellStyle name="=C:\WINNT35\SYSTEM32\COMMAND.COM 6 6 24" xfId="19944"/>
    <cellStyle name="=C:\WINNT35\SYSTEM32\COMMAND.COM 6 6 24 2" xfId="19945"/>
    <cellStyle name="=C:\WINNT35\SYSTEM32\COMMAND.COM 6 6 24 3" xfId="19946"/>
    <cellStyle name="=C:\WINNT35\SYSTEM32\COMMAND.COM 6 6 24 4" xfId="19947"/>
    <cellStyle name="=C:\WINNT35\SYSTEM32\COMMAND.COM 6 6 24 5" xfId="19948"/>
    <cellStyle name="=C:\WINNT35\SYSTEM32\COMMAND.COM 6 6 25" xfId="19949"/>
    <cellStyle name="=C:\WINNT35\SYSTEM32\COMMAND.COM 6 6 25 2" xfId="19950"/>
    <cellStyle name="=C:\WINNT35\SYSTEM32\COMMAND.COM 6 6 25 3" xfId="19951"/>
    <cellStyle name="=C:\WINNT35\SYSTEM32\COMMAND.COM 6 6 25 4" xfId="19952"/>
    <cellStyle name="=C:\WINNT35\SYSTEM32\COMMAND.COM 6 6 25 5" xfId="19953"/>
    <cellStyle name="=C:\WINNT35\SYSTEM32\COMMAND.COM 6 6 26" xfId="19954"/>
    <cellStyle name="=C:\WINNT35\SYSTEM32\COMMAND.COM 6 6 26 2" xfId="19955"/>
    <cellStyle name="=C:\WINNT35\SYSTEM32\COMMAND.COM 6 6 26 3" xfId="19956"/>
    <cellStyle name="=C:\WINNT35\SYSTEM32\COMMAND.COM 6 6 26 4" xfId="19957"/>
    <cellStyle name="=C:\WINNT35\SYSTEM32\COMMAND.COM 6 6 26 5" xfId="19958"/>
    <cellStyle name="=C:\WINNT35\SYSTEM32\COMMAND.COM 6 6 27" xfId="19959"/>
    <cellStyle name="=C:\WINNT35\SYSTEM32\COMMAND.COM 6 6 27 2" xfId="19960"/>
    <cellStyle name="=C:\WINNT35\SYSTEM32\COMMAND.COM 6 6 27 3" xfId="19961"/>
    <cellStyle name="=C:\WINNT35\SYSTEM32\COMMAND.COM 6 6 27 4" xfId="19962"/>
    <cellStyle name="=C:\WINNT35\SYSTEM32\COMMAND.COM 6 6 27 5" xfId="19963"/>
    <cellStyle name="=C:\WINNT35\SYSTEM32\COMMAND.COM 6 6 28" xfId="19964"/>
    <cellStyle name="=C:\WINNT35\SYSTEM32\COMMAND.COM 6 6 28 2" xfId="19965"/>
    <cellStyle name="=C:\WINNT35\SYSTEM32\COMMAND.COM 6 6 28 3" xfId="19966"/>
    <cellStyle name="=C:\WINNT35\SYSTEM32\COMMAND.COM 6 6 28 4" xfId="19967"/>
    <cellStyle name="=C:\WINNT35\SYSTEM32\COMMAND.COM 6 6 28 5" xfId="19968"/>
    <cellStyle name="=C:\WINNT35\SYSTEM32\COMMAND.COM 6 6 29" xfId="19969"/>
    <cellStyle name="=C:\WINNT35\SYSTEM32\COMMAND.COM 6 6 29 2" xfId="19970"/>
    <cellStyle name="=C:\WINNT35\SYSTEM32\COMMAND.COM 6 6 29 3" xfId="19971"/>
    <cellStyle name="=C:\WINNT35\SYSTEM32\COMMAND.COM 6 6 29 4" xfId="19972"/>
    <cellStyle name="=C:\WINNT35\SYSTEM32\COMMAND.COM 6 6 29 5" xfId="19973"/>
    <cellStyle name="=C:\WINNT35\SYSTEM32\COMMAND.COM 6 6 3" xfId="19974"/>
    <cellStyle name="=C:\WINNT35\SYSTEM32\COMMAND.COM 6 6 3 2" xfId="19975"/>
    <cellStyle name="=C:\WINNT35\SYSTEM32\COMMAND.COM 6 6 3 3" xfId="19976"/>
    <cellStyle name="=C:\WINNT35\SYSTEM32\COMMAND.COM 6 6 3 4" xfId="19977"/>
    <cellStyle name="=C:\WINNT35\SYSTEM32\COMMAND.COM 6 6 3 5" xfId="19978"/>
    <cellStyle name="=C:\WINNT35\SYSTEM32\COMMAND.COM 6 6 30" xfId="19979"/>
    <cellStyle name="=C:\WINNT35\SYSTEM32\COMMAND.COM 6 6 30 2" xfId="19980"/>
    <cellStyle name="=C:\WINNT35\SYSTEM32\COMMAND.COM 6 6 30 3" xfId="19981"/>
    <cellStyle name="=C:\WINNT35\SYSTEM32\COMMAND.COM 6 6 30 4" xfId="19982"/>
    <cellStyle name="=C:\WINNT35\SYSTEM32\COMMAND.COM 6 6 30 5" xfId="19983"/>
    <cellStyle name="=C:\WINNT35\SYSTEM32\COMMAND.COM 6 6 31" xfId="19984"/>
    <cellStyle name="=C:\WINNT35\SYSTEM32\COMMAND.COM 6 6 31 2" xfId="19985"/>
    <cellStyle name="=C:\WINNT35\SYSTEM32\COMMAND.COM 6 6 31 3" xfId="19986"/>
    <cellStyle name="=C:\WINNT35\SYSTEM32\COMMAND.COM 6 6 31 4" xfId="19987"/>
    <cellStyle name="=C:\WINNT35\SYSTEM32\COMMAND.COM 6 6 31 5" xfId="19988"/>
    <cellStyle name="=C:\WINNT35\SYSTEM32\COMMAND.COM 6 6 32" xfId="19989"/>
    <cellStyle name="=C:\WINNT35\SYSTEM32\COMMAND.COM 6 6 32 2" xfId="19990"/>
    <cellStyle name="=C:\WINNT35\SYSTEM32\COMMAND.COM 6 6 32 3" xfId="19991"/>
    <cellStyle name="=C:\WINNT35\SYSTEM32\COMMAND.COM 6 6 32 4" xfId="19992"/>
    <cellStyle name="=C:\WINNT35\SYSTEM32\COMMAND.COM 6 6 32 5" xfId="19993"/>
    <cellStyle name="=C:\WINNT35\SYSTEM32\COMMAND.COM 6 6 33" xfId="19994"/>
    <cellStyle name="=C:\WINNT35\SYSTEM32\COMMAND.COM 6 6 33 2" xfId="19995"/>
    <cellStyle name="=C:\WINNT35\SYSTEM32\COMMAND.COM 6 6 33 3" xfId="19996"/>
    <cellStyle name="=C:\WINNT35\SYSTEM32\COMMAND.COM 6 6 33 4" xfId="19997"/>
    <cellStyle name="=C:\WINNT35\SYSTEM32\COMMAND.COM 6 6 33 5" xfId="19998"/>
    <cellStyle name="=C:\WINNT35\SYSTEM32\COMMAND.COM 6 6 34" xfId="19999"/>
    <cellStyle name="=C:\WINNT35\SYSTEM32\COMMAND.COM 6 6 34 2" xfId="20000"/>
    <cellStyle name="=C:\WINNT35\SYSTEM32\COMMAND.COM 6 6 34 3" xfId="20001"/>
    <cellStyle name="=C:\WINNT35\SYSTEM32\COMMAND.COM 6 6 34 4" xfId="20002"/>
    <cellStyle name="=C:\WINNT35\SYSTEM32\COMMAND.COM 6 6 34 5" xfId="20003"/>
    <cellStyle name="=C:\WINNT35\SYSTEM32\COMMAND.COM 6 6 35" xfId="20004"/>
    <cellStyle name="=C:\WINNT35\SYSTEM32\COMMAND.COM 6 6 35 2" xfId="20005"/>
    <cellStyle name="=C:\WINNT35\SYSTEM32\COMMAND.COM 6 6 35 3" xfId="20006"/>
    <cellStyle name="=C:\WINNT35\SYSTEM32\COMMAND.COM 6 6 35 4" xfId="20007"/>
    <cellStyle name="=C:\WINNT35\SYSTEM32\COMMAND.COM 6 6 35 5" xfId="20008"/>
    <cellStyle name="=C:\WINNT35\SYSTEM32\COMMAND.COM 6 6 36" xfId="20009"/>
    <cellStyle name="=C:\WINNT35\SYSTEM32\COMMAND.COM 6 6 36 2" xfId="20010"/>
    <cellStyle name="=C:\WINNT35\SYSTEM32\COMMAND.COM 6 6 36 3" xfId="20011"/>
    <cellStyle name="=C:\WINNT35\SYSTEM32\COMMAND.COM 6 6 36 4" xfId="20012"/>
    <cellStyle name="=C:\WINNT35\SYSTEM32\COMMAND.COM 6 6 36 5" xfId="20013"/>
    <cellStyle name="=C:\WINNT35\SYSTEM32\COMMAND.COM 6 6 37" xfId="20014"/>
    <cellStyle name="=C:\WINNT35\SYSTEM32\COMMAND.COM 6 6 37 2" xfId="20015"/>
    <cellStyle name="=C:\WINNT35\SYSTEM32\COMMAND.COM 6 6 37 3" xfId="20016"/>
    <cellStyle name="=C:\WINNT35\SYSTEM32\COMMAND.COM 6 6 37 4" xfId="20017"/>
    <cellStyle name="=C:\WINNT35\SYSTEM32\COMMAND.COM 6 6 37 5" xfId="20018"/>
    <cellStyle name="=C:\WINNT35\SYSTEM32\COMMAND.COM 6 6 38" xfId="20019"/>
    <cellStyle name="=C:\WINNT35\SYSTEM32\COMMAND.COM 6 6 38 2" xfId="20020"/>
    <cellStyle name="=C:\WINNT35\SYSTEM32\COMMAND.COM 6 6 38 3" xfId="20021"/>
    <cellStyle name="=C:\WINNT35\SYSTEM32\COMMAND.COM 6 6 38 4" xfId="20022"/>
    <cellStyle name="=C:\WINNT35\SYSTEM32\COMMAND.COM 6 6 38 5" xfId="20023"/>
    <cellStyle name="=C:\WINNT35\SYSTEM32\COMMAND.COM 6 6 39" xfId="20024"/>
    <cellStyle name="=C:\WINNT35\SYSTEM32\COMMAND.COM 6 6 39 2" xfId="20025"/>
    <cellStyle name="=C:\WINNT35\SYSTEM32\COMMAND.COM 6 6 39 3" xfId="20026"/>
    <cellStyle name="=C:\WINNT35\SYSTEM32\COMMAND.COM 6 6 39 4" xfId="20027"/>
    <cellStyle name="=C:\WINNT35\SYSTEM32\COMMAND.COM 6 6 39 5" xfId="20028"/>
    <cellStyle name="=C:\WINNT35\SYSTEM32\COMMAND.COM 6 6 4" xfId="20029"/>
    <cellStyle name="=C:\WINNT35\SYSTEM32\COMMAND.COM 6 6 4 2" xfId="20030"/>
    <cellStyle name="=C:\WINNT35\SYSTEM32\COMMAND.COM 6 6 4 3" xfId="20031"/>
    <cellStyle name="=C:\WINNT35\SYSTEM32\COMMAND.COM 6 6 4 4" xfId="20032"/>
    <cellStyle name="=C:\WINNT35\SYSTEM32\COMMAND.COM 6 6 4 5" xfId="20033"/>
    <cellStyle name="=C:\WINNT35\SYSTEM32\COMMAND.COM 6 6 40" xfId="20034"/>
    <cellStyle name="=C:\WINNT35\SYSTEM32\COMMAND.COM 6 6 40 2" xfId="20035"/>
    <cellStyle name="=C:\WINNT35\SYSTEM32\COMMAND.COM 6 6 40 3" xfId="20036"/>
    <cellStyle name="=C:\WINNT35\SYSTEM32\COMMAND.COM 6 6 40 4" xfId="20037"/>
    <cellStyle name="=C:\WINNT35\SYSTEM32\COMMAND.COM 6 6 40 5" xfId="20038"/>
    <cellStyle name="=C:\WINNT35\SYSTEM32\COMMAND.COM 6 6 41" xfId="20039"/>
    <cellStyle name="=C:\WINNT35\SYSTEM32\COMMAND.COM 6 6 41 2" xfId="20040"/>
    <cellStyle name="=C:\WINNT35\SYSTEM32\COMMAND.COM 6 6 41 3" xfId="20041"/>
    <cellStyle name="=C:\WINNT35\SYSTEM32\COMMAND.COM 6 6 41 4" xfId="20042"/>
    <cellStyle name="=C:\WINNT35\SYSTEM32\COMMAND.COM 6 6 41 5" xfId="20043"/>
    <cellStyle name="=C:\WINNT35\SYSTEM32\COMMAND.COM 6 6 42" xfId="20044"/>
    <cellStyle name="=C:\WINNT35\SYSTEM32\COMMAND.COM 6 6 42 2" xfId="20045"/>
    <cellStyle name="=C:\WINNT35\SYSTEM32\COMMAND.COM 6 6 42 3" xfId="20046"/>
    <cellStyle name="=C:\WINNT35\SYSTEM32\COMMAND.COM 6 6 42 4" xfId="20047"/>
    <cellStyle name="=C:\WINNT35\SYSTEM32\COMMAND.COM 6 6 42 5" xfId="20048"/>
    <cellStyle name="=C:\WINNT35\SYSTEM32\COMMAND.COM 6 6 43" xfId="20049"/>
    <cellStyle name="=C:\WINNT35\SYSTEM32\COMMAND.COM 6 6 43 2" xfId="20050"/>
    <cellStyle name="=C:\WINNT35\SYSTEM32\COMMAND.COM 6 6 43 3" xfId="20051"/>
    <cellStyle name="=C:\WINNT35\SYSTEM32\COMMAND.COM 6 6 43 4" xfId="20052"/>
    <cellStyle name="=C:\WINNT35\SYSTEM32\COMMAND.COM 6 6 43 5" xfId="20053"/>
    <cellStyle name="=C:\WINNT35\SYSTEM32\COMMAND.COM 6 6 44" xfId="20054"/>
    <cellStyle name="=C:\WINNT35\SYSTEM32\COMMAND.COM 6 6 44 2" xfId="20055"/>
    <cellStyle name="=C:\WINNT35\SYSTEM32\COMMAND.COM 6 6 44 3" xfId="20056"/>
    <cellStyle name="=C:\WINNT35\SYSTEM32\COMMAND.COM 6 6 44 4" xfId="20057"/>
    <cellStyle name="=C:\WINNT35\SYSTEM32\COMMAND.COM 6 6 44 5" xfId="20058"/>
    <cellStyle name="=C:\WINNT35\SYSTEM32\COMMAND.COM 6 6 45" xfId="20059"/>
    <cellStyle name="=C:\WINNT35\SYSTEM32\COMMAND.COM 6 6 45 2" xfId="20060"/>
    <cellStyle name="=C:\WINNT35\SYSTEM32\COMMAND.COM 6 6 45 3" xfId="20061"/>
    <cellStyle name="=C:\WINNT35\SYSTEM32\COMMAND.COM 6 6 45 4" xfId="20062"/>
    <cellStyle name="=C:\WINNT35\SYSTEM32\COMMAND.COM 6 6 45 5" xfId="20063"/>
    <cellStyle name="=C:\WINNT35\SYSTEM32\COMMAND.COM 6 6 46" xfId="20064"/>
    <cellStyle name="=C:\WINNT35\SYSTEM32\COMMAND.COM 6 6 46 2" xfId="20065"/>
    <cellStyle name="=C:\WINNT35\SYSTEM32\COMMAND.COM 6 6 46 3" xfId="20066"/>
    <cellStyle name="=C:\WINNT35\SYSTEM32\COMMAND.COM 6 6 46 4" xfId="20067"/>
    <cellStyle name="=C:\WINNT35\SYSTEM32\COMMAND.COM 6 6 46 5" xfId="20068"/>
    <cellStyle name="=C:\WINNT35\SYSTEM32\COMMAND.COM 6 6 47" xfId="20069"/>
    <cellStyle name="=C:\WINNT35\SYSTEM32\COMMAND.COM 6 6 47 2" xfId="20070"/>
    <cellStyle name="=C:\WINNT35\SYSTEM32\COMMAND.COM 6 6 47 3" xfId="20071"/>
    <cellStyle name="=C:\WINNT35\SYSTEM32\COMMAND.COM 6 6 47 4" xfId="20072"/>
    <cellStyle name="=C:\WINNT35\SYSTEM32\COMMAND.COM 6 6 47 5" xfId="20073"/>
    <cellStyle name="=C:\WINNT35\SYSTEM32\COMMAND.COM 6 6 48" xfId="20074"/>
    <cellStyle name="=C:\WINNT35\SYSTEM32\COMMAND.COM 6 6 48 2" xfId="20075"/>
    <cellStyle name="=C:\WINNT35\SYSTEM32\COMMAND.COM 6 6 48 3" xfId="20076"/>
    <cellStyle name="=C:\WINNT35\SYSTEM32\COMMAND.COM 6 6 48 4" xfId="20077"/>
    <cellStyle name="=C:\WINNT35\SYSTEM32\COMMAND.COM 6 6 48 5" xfId="20078"/>
    <cellStyle name="=C:\WINNT35\SYSTEM32\COMMAND.COM 6 6 49" xfId="20079"/>
    <cellStyle name="=C:\WINNT35\SYSTEM32\COMMAND.COM 6 6 49 2" xfId="20080"/>
    <cellStyle name="=C:\WINNT35\SYSTEM32\COMMAND.COM 6 6 49 3" xfId="20081"/>
    <cellStyle name="=C:\WINNT35\SYSTEM32\COMMAND.COM 6 6 49 4" xfId="20082"/>
    <cellStyle name="=C:\WINNT35\SYSTEM32\COMMAND.COM 6 6 49 5" xfId="20083"/>
    <cellStyle name="=C:\WINNT35\SYSTEM32\COMMAND.COM 6 6 5" xfId="20084"/>
    <cellStyle name="=C:\WINNT35\SYSTEM32\COMMAND.COM 6 6 5 2" xfId="20085"/>
    <cellStyle name="=C:\WINNT35\SYSTEM32\COMMAND.COM 6 6 5 3" xfId="20086"/>
    <cellStyle name="=C:\WINNT35\SYSTEM32\COMMAND.COM 6 6 5 4" xfId="20087"/>
    <cellStyle name="=C:\WINNT35\SYSTEM32\COMMAND.COM 6 6 5 5" xfId="20088"/>
    <cellStyle name="=C:\WINNT35\SYSTEM32\COMMAND.COM 6 6 50" xfId="20089"/>
    <cellStyle name="=C:\WINNT35\SYSTEM32\COMMAND.COM 6 6 50 2" xfId="20090"/>
    <cellStyle name="=C:\WINNT35\SYSTEM32\COMMAND.COM 6 6 50 3" xfId="20091"/>
    <cellStyle name="=C:\WINNT35\SYSTEM32\COMMAND.COM 6 6 50 4" xfId="20092"/>
    <cellStyle name="=C:\WINNT35\SYSTEM32\COMMAND.COM 6 6 50 5" xfId="20093"/>
    <cellStyle name="=C:\WINNT35\SYSTEM32\COMMAND.COM 6 6 51" xfId="20094"/>
    <cellStyle name="=C:\WINNT35\SYSTEM32\COMMAND.COM 6 6 51 2" xfId="20095"/>
    <cellStyle name="=C:\WINNT35\SYSTEM32\COMMAND.COM 6 6 51 3" xfId="20096"/>
    <cellStyle name="=C:\WINNT35\SYSTEM32\COMMAND.COM 6 6 51 4" xfId="20097"/>
    <cellStyle name="=C:\WINNT35\SYSTEM32\COMMAND.COM 6 6 51 5" xfId="20098"/>
    <cellStyle name="=C:\WINNT35\SYSTEM32\COMMAND.COM 6 6 52" xfId="20099"/>
    <cellStyle name="=C:\WINNT35\SYSTEM32\COMMAND.COM 6 6 52 2" xfId="20100"/>
    <cellStyle name="=C:\WINNT35\SYSTEM32\COMMAND.COM 6 6 52 3" xfId="20101"/>
    <cellStyle name="=C:\WINNT35\SYSTEM32\COMMAND.COM 6 6 52 4" xfId="20102"/>
    <cellStyle name="=C:\WINNT35\SYSTEM32\COMMAND.COM 6 6 52 5" xfId="20103"/>
    <cellStyle name="=C:\WINNT35\SYSTEM32\COMMAND.COM 6 6 53" xfId="20104"/>
    <cellStyle name="=C:\WINNT35\SYSTEM32\COMMAND.COM 6 6 53 2" xfId="20105"/>
    <cellStyle name="=C:\WINNT35\SYSTEM32\COMMAND.COM 6 6 53 3" xfId="20106"/>
    <cellStyle name="=C:\WINNT35\SYSTEM32\COMMAND.COM 6 6 53 4" xfId="20107"/>
    <cellStyle name="=C:\WINNT35\SYSTEM32\COMMAND.COM 6 6 53 5" xfId="20108"/>
    <cellStyle name="=C:\WINNT35\SYSTEM32\COMMAND.COM 6 6 54" xfId="20109"/>
    <cellStyle name="=C:\WINNT35\SYSTEM32\COMMAND.COM 6 6 55" xfId="20110"/>
    <cellStyle name="=C:\WINNT35\SYSTEM32\COMMAND.COM 6 6 56" xfId="20111"/>
    <cellStyle name="=C:\WINNT35\SYSTEM32\COMMAND.COM 6 6 57" xfId="20112"/>
    <cellStyle name="=C:\WINNT35\SYSTEM32\COMMAND.COM 6 6 58" xfId="20113"/>
    <cellStyle name="=C:\WINNT35\SYSTEM32\COMMAND.COM 6 6 6" xfId="20114"/>
    <cellStyle name="=C:\WINNT35\SYSTEM32\COMMAND.COM 6 6 6 2" xfId="20115"/>
    <cellStyle name="=C:\WINNT35\SYSTEM32\COMMAND.COM 6 6 6 3" xfId="20116"/>
    <cellStyle name="=C:\WINNT35\SYSTEM32\COMMAND.COM 6 6 6 4" xfId="20117"/>
    <cellStyle name="=C:\WINNT35\SYSTEM32\COMMAND.COM 6 6 6 5" xfId="20118"/>
    <cellStyle name="=C:\WINNT35\SYSTEM32\COMMAND.COM 6 6 7" xfId="20119"/>
    <cellStyle name="=C:\WINNT35\SYSTEM32\COMMAND.COM 6 6 7 2" xfId="20120"/>
    <cellStyle name="=C:\WINNT35\SYSTEM32\COMMAND.COM 6 6 7 3" xfId="20121"/>
    <cellStyle name="=C:\WINNT35\SYSTEM32\COMMAND.COM 6 6 7 4" xfId="20122"/>
    <cellStyle name="=C:\WINNT35\SYSTEM32\COMMAND.COM 6 6 7 5" xfId="20123"/>
    <cellStyle name="=C:\WINNT35\SYSTEM32\COMMAND.COM 6 6 8" xfId="20124"/>
    <cellStyle name="=C:\WINNT35\SYSTEM32\COMMAND.COM 6 6 8 2" xfId="20125"/>
    <cellStyle name="=C:\WINNT35\SYSTEM32\COMMAND.COM 6 6 8 3" xfId="20126"/>
    <cellStyle name="=C:\WINNT35\SYSTEM32\COMMAND.COM 6 6 8 4" xfId="20127"/>
    <cellStyle name="=C:\WINNT35\SYSTEM32\COMMAND.COM 6 6 8 5" xfId="20128"/>
    <cellStyle name="=C:\WINNT35\SYSTEM32\COMMAND.COM 6 6 9" xfId="20129"/>
    <cellStyle name="=C:\WINNT35\SYSTEM32\COMMAND.COM 6 6 9 2" xfId="20130"/>
    <cellStyle name="=C:\WINNT35\SYSTEM32\COMMAND.COM 6 6 9 3" xfId="20131"/>
    <cellStyle name="=C:\WINNT35\SYSTEM32\COMMAND.COM 6 6 9 4" xfId="20132"/>
    <cellStyle name="=C:\WINNT35\SYSTEM32\COMMAND.COM 6 6 9 5" xfId="20133"/>
    <cellStyle name="=C:\WINNT35\SYSTEM32\COMMAND.COM 6 60" xfId="20134"/>
    <cellStyle name="=C:\WINNT35\SYSTEM32\COMMAND.COM 6 60 2" xfId="20135"/>
    <cellStyle name="=C:\WINNT35\SYSTEM32\COMMAND.COM 6 60 3" xfId="20136"/>
    <cellStyle name="=C:\WINNT35\SYSTEM32\COMMAND.COM 6 60 4" xfId="20137"/>
    <cellStyle name="=C:\WINNT35\SYSTEM32\COMMAND.COM 6 60 5" xfId="20138"/>
    <cellStyle name="=C:\WINNT35\SYSTEM32\COMMAND.COM 6 61" xfId="20139"/>
    <cellStyle name="=C:\WINNT35\SYSTEM32\COMMAND.COM 6 62" xfId="20140"/>
    <cellStyle name="=C:\WINNT35\SYSTEM32\COMMAND.COM 6 63" xfId="20141"/>
    <cellStyle name="=C:\WINNT35\SYSTEM32\COMMAND.COM 6 64" xfId="20142"/>
    <cellStyle name="=C:\WINNT35\SYSTEM32\COMMAND.COM 6 65" xfId="20143"/>
    <cellStyle name="=C:\WINNT35\SYSTEM32\COMMAND.COM 6 66" xfId="20144"/>
    <cellStyle name="=C:\WINNT35\SYSTEM32\COMMAND.COM 6 67" xfId="20145"/>
    <cellStyle name="=C:\WINNT35\SYSTEM32\COMMAND.COM 6 68" xfId="20146"/>
    <cellStyle name="=C:\WINNT35\SYSTEM32\COMMAND.COM 6 69" xfId="20147"/>
    <cellStyle name="=C:\WINNT35\SYSTEM32\COMMAND.COM 6 7" xfId="20148"/>
    <cellStyle name="=C:\WINNT35\SYSTEM32\COMMAND.COM 6 7 10" xfId="20149"/>
    <cellStyle name="=C:\WINNT35\SYSTEM32\COMMAND.COM 6 7 10 2" xfId="20150"/>
    <cellStyle name="=C:\WINNT35\SYSTEM32\COMMAND.COM 6 7 10 3" xfId="20151"/>
    <cellStyle name="=C:\WINNT35\SYSTEM32\COMMAND.COM 6 7 10 4" xfId="20152"/>
    <cellStyle name="=C:\WINNT35\SYSTEM32\COMMAND.COM 6 7 10 5" xfId="20153"/>
    <cellStyle name="=C:\WINNT35\SYSTEM32\COMMAND.COM 6 7 11" xfId="20154"/>
    <cellStyle name="=C:\WINNT35\SYSTEM32\COMMAND.COM 6 7 11 2" xfId="20155"/>
    <cellStyle name="=C:\WINNT35\SYSTEM32\COMMAND.COM 6 7 11 3" xfId="20156"/>
    <cellStyle name="=C:\WINNT35\SYSTEM32\COMMAND.COM 6 7 11 4" xfId="20157"/>
    <cellStyle name="=C:\WINNT35\SYSTEM32\COMMAND.COM 6 7 11 5" xfId="20158"/>
    <cellStyle name="=C:\WINNT35\SYSTEM32\COMMAND.COM 6 7 12" xfId="20159"/>
    <cellStyle name="=C:\WINNT35\SYSTEM32\COMMAND.COM 6 7 12 2" xfId="20160"/>
    <cellStyle name="=C:\WINNT35\SYSTEM32\COMMAND.COM 6 7 12 3" xfId="20161"/>
    <cellStyle name="=C:\WINNT35\SYSTEM32\COMMAND.COM 6 7 12 4" xfId="20162"/>
    <cellStyle name="=C:\WINNT35\SYSTEM32\COMMAND.COM 6 7 12 5" xfId="20163"/>
    <cellStyle name="=C:\WINNT35\SYSTEM32\COMMAND.COM 6 7 13" xfId="20164"/>
    <cellStyle name="=C:\WINNT35\SYSTEM32\COMMAND.COM 6 7 13 2" xfId="20165"/>
    <cellStyle name="=C:\WINNT35\SYSTEM32\COMMAND.COM 6 7 13 3" xfId="20166"/>
    <cellStyle name="=C:\WINNT35\SYSTEM32\COMMAND.COM 6 7 13 4" xfId="20167"/>
    <cellStyle name="=C:\WINNT35\SYSTEM32\COMMAND.COM 6 7 13 5" xfId="20168"/>
    <cellStyle name="=C:\WINNT35\SYSTEM32\COMMAND.COM 6 7 14" xfId="20169"/>
    <cellStyle name="=C:\WINNT35\SYSTEM32\COMMAND.COM 6 7 14 2" xfId="20170"/>
    <cellStyle name="=C:\WINNT35\SYSTEM32\COMMAND.COM 6 7 14 3" xfId="20171"/>
    <cellStyle name="=C:\WINNT35\SYSTEM32\COMMAND.COM 6 7 14 4" xfId="20172"/>
    <cellStyle name="=C:\WINNT35\SYSTEM32\COMMAND.COM 6 7 14 5" xfId="20173"/>
    <cellStyle name="=C:\WINNT35\SYSTEM32\COMMAND.COM 6 7 15" xfId="20174"/>
    <cellStyle name="=C:\WINNT35\SYSTEM32\COMMAND.COM 6 7 15 2" xfId="20175"/>
    <cellStyle name="=C:\WINNT35\SYSTEM32\COMMAND.COM 6 7 15 3" xfId="20176"/>
    <cellStyle name="=C:\WINNT35\SYSTEM32\COMMAND.COM 6 7 15 4" xfId="20177"/>
    <cellStyle name="=C:\WINNT35\SYSTEM32\COMMAND.COM 6 7 15 5" xfId="20178"/>
    <cellStyle name="=C:\WINNT35\SYSTEM32\COMMAND.COM 6 7 16" xfId="20179"/>
    <cellStyle name="=C:\WINNT35\SYSTEM32\COMMAND.COM 6 7 16 2" xfId="20180"/>
    <cellStyle name="=C:\WINNT35\SYSTEM32\COMMAND.COM 6 7 16 3" xfId="20181"/>
    <cellStyle name="=C:\WINNT35\SYSTEM32\COMMAND.COM 6 7 16 4" xfId="20182"/>
    <cellStyle name="=C:\WINNT35\SYSTEM32\COMMAND.COM 6 7 16 5" xfId="20183"/>
    <cellStyle name="=C:\WINNT35\SYSTEM32\COMMAND.COM 6 7 17" xfId="20184"/>
    <cellStyle name="=C:\WINNT35\SYSTEM32\COMMAND.COM 6 7 17 2" xfId="20185"/>
    <cellStyle name="=C:\WINNT35\SYSTEM32\COMMAND.COM 6 7 17 3" xfId="20186"/>
    <cellStyle name="=C:\WINNT35\SYSTEM32\COMMAND.COM 6 7 17 4" xfId="20187"/>
    <cellStyle name="=C:\WINNT35\SYSTEM32\COMMAND.COM 6 7 17 5" xfId="20188"/>
    <cellStyle name="=C:\WINNT35\SYSTEM32\COMMAND.COM 6 7 18" xfId="20189"/>
    <cellStyle name="=C:\WINNT35\SYSTEM32\COMMAND.COM 6 7 18 2" xfId="20190"/>
    <cellStyle name="=C:\WINNT35\SYSTEM32\COMMAND.COM 6 7 18 3" xfId="20191"/>
    <cellStyle name="=C:\WINNT35\SYSTEM32\COMMAND.COM 6 7 18 4" xfId="20192"/>
    <cellStyle name="=C:\WINNT35\SYSTEM32\COMMAND.COM 6 7 18 5" xfId="20193"/>
    <cellStyle name="=C:\WINNT35\SYSTEM32\COMMAND.COM 6 7 19" xfId="20194"/>
    <cellStyle name="=C:\WINNT35\SYSTEM32\COMMAND.COM 6 7 19 2" xfId="20195"/>
    <cellStyle name="=C:\WINNT35\SYSTEM32\COMMAND.COM 6 7 19 3" xfId="20196"/>
    <cellStyle name="=C:\WINNT35\SYSTEM32\COMMAND.COM 6 7 19 4" xfId="20197"/>
    <cellStyle name="=C:\WINNT35\SYSTEM32\COMMAND.COM 6 7 19 5" xfId="20198"/>
    <cellStyle name="=C:\WINNT35\SYSTEM32\COMMAND.COM 6 7 2" xfId="20199"/>
    <cellStyle name="=C:\WINNT35\SYSTEM32\COMMAND.COM 6 7 2 2" xfId="20200"/>
    <cellStyle name="=C:\WINNT35\SYSTEM32\COMMAND.COM 6 7 2 3" xfId="20201"/>
    <cellStyle name="=C:\WINNT35\SYSTEM32\COMMAND.COM 6 7 2 4" xfId="20202"/>
    <cellStyle name="=C:\WINNT35\SYSTEM32\COMMAND.COM 6 7 2 5" xfId="20203"/>
    <cellStyle name="=C:\WINNT35\SYSTEM32\COMMAND.COM 6 7 20" xfId="20204"/>
    <cellStyle name="=C:\WINNT35\SYSTEM32\COMMAND.COM 6 7 20 2" xfId="20205"/>
    <cellStyle name="=C:\WINNT35\SYSTEM32\COMMAND.COM 6 7 20 3" xfId="20206"/>
    <cellStyle name="=C:\WINNT35\SYSTEM32\COMMAND.COM 6 7 20 4" xfId="20207"/>
    <cellStyle name="=C:\WINNT35\SYSTEM32\COMMAND.COM 6 7 20 5" xfId="20208"/>
    <cellStyle name="=C:\WINNT35\SYSTEM32\COMMAND.COM 6 7 21" xfId="20209"/>
    <cellStyle name="=C:\WINNT35\SYSTEM32\COMMAND.COM 6 7 21 2" xfId="20210"/>
    <cellStyle name="=C:\WINNT35\SYSTEM32\COMMAND.COM 6 7 21 3" xfId="20211"/>
    <cellStyle name="=C:\WINNT35\SYSTEM32\COMMAND.COM 6 7 21 4" xfId="20212"/>
    <cellStyle name="=C:\WINNT35\SYSTEM32\COMMAND.COM 6 7 21 5" xfId="20213"/>
    <cellStyle name="=C:\WINNT35\SYSTEM32\COMMAND.COM 6 7 22" xfId="20214"/>
    <cellStyle name="=C:\WINNT35\SYSTEM32\COMMAND.COM 6 7 22 2" xfId="20215"/>
    <cellStyle name="=C:\WINNT35\SYSTEM32\COMMAND.COM 6 7 22 3" xfId="20216"/>
    <cellStyle name="=C:\WINNT35\SYSTEM32\COMMAND.COM 6 7 22 4" xfId="20217"/>
    <cellStyle name="=C:\WINNT35\SYSTEM32\COMMAND.COM 6 7 22 5" xfId="20218"/>
    <cellStyle name="=C:\WINNT35\SYSTEM32\COMMAND.COM 6 7 23" xfId="20219"/>
    <cellStyle name="=C:\WINNT35\SYSTEM32\COMMAND.COM 6 7 23 2" xfId="20220"/>
    <cellStyle name="=C:\WINNT35\SYSTEM32\COMMAND.COM 6 7 23 3" xfId="20221"/>
    <cellStyle name="=C:\WINNT35\SYSTEM32\COMMAND.COM 6 7 23 4" xfId="20222"/>
    <cellStyle name="=C:\WINNT35\SYSTEM32\COMMAND.COM 6 7 23 5" xfId="20223"/>
    <cellStyle name="=C:\WINNT35\SYSTEM32\COMMAND.COM 6 7 24" xfId="20224"/>
    <cellStyle name="=C:\WINNT35\SYSTEM32\COMMAND.COM 6 7 24 2" xfId="20225"/>
    <cellStyle name="=C:\WINNT35\SYSTEM32\COMMAND.COM 6 7 24 3" xfId="20226"/>
    <cellStyle name="=C:\WINNT35\SYSTEM32\COMMAND.COM 6 7 24 4" xfId="20227"/>
    <cellStyle name="=C:\WINNT35\SYSTEM32\COMMAND.COM 6 7 24 5" xfId="20228"/>
    <cellStyle name="=C:\WINNT35\SYSTEM32\COMMAND.COM 6 7 25" xfId="20229"/>
    <cellStyle name="=C:\WINNT35\SYSTEM32\COMMAND.COM 6 7 25 2" xfId="20230"/>
    <cellStyle name="=C:\WINNT35\SYSTEM32\COMMAND.COM 6 7 25 3" xfId="20231"/>
    <cellStyle name="=C:\WINNT35\SYSTEM32\COMMAND.COM 6 7 25 4" xfId="20232"/>
    <cellStyle name="=C:\WINNT35\SYSTEM32\COMMAND.COM 6 7 25 5" xfId="20233"/>
    <cellStyle name="=C:\WINNT35\SYSTEM32\COMMAND.COM 6 7 26" xfId="20234"/>
    <cellStyle name="=C:\WINNT35\SYSTEM32\COMMAND.COM 6 7 26 2" xfId="20235"/>
    <cellStyle name="=C:\WINNT35\SYSTEM32\COMMAND.COM 6 7 26 3" xfId="20236"/>
    <cellStyle name="=C:\WINNT35\SYSTEM32\COMMAND.COM 6 7 26 4" xfId="20237"/>
    <cellStyle name="=C:\WINNT35\SYSTEM32\COMMAND.COM 6 7 26 5" xfId="20238"/>
    <cellStyle name="=C:\WINNT35\SYSTEM32\COMMAND.COM 6 7 27" xfId="20239"/>
    <cellStyle name="=C:\WINNT35\SYSTEM32\COMMAND.COM 6 7 27 2" xfId="20240"/>
    <cellStyle name="=C:\WINNT35\SYSTEM32\COMMAND.COM 6 7 27 3" xfId="20241"/>
    <cellStyle name="=C:\WINNT35\SYSTEM32\COMMAND.COM 6 7 27 4" xfId="20242"/>
    <cellStyle name="=C:\WINNT35\SYSTEM32\COMMAND.COM 6 7 27 5" xfId="20243"/>
    <cellStyle name="=C:\WINNT35\SYSTEM32\COMMAND.COM 6 7 28" xfId="20244"/>
    <cellStyle name="=C:\WINNT35\SYSTEM32\COMMAND.COM 6 7 28 2" xfId="20245"/>
    <cellStyle name="=C:\WINNT35\SYSTEM32\COMMAND.COM 6 7 28 3" xfId="20246"/>
    <cellStyle name="=C:\WINNT35\SYSTEM32\COMMAND.COM 6 7 28 4" xfId="20247"/>
    <cellStyle name="=C:\WINNT35\SYSTEM32\COMMAND.COM 6 7 28 5" xfId="20248"/>
    <cellStyle name="=C:\WINNT35\SYSTEM32\COMMAND.COM 6 7 29" xfId="20249"/>
    <cellStyle name="=C:\WINNT35\SYSTEM32\COMMAND.COM 6 7 29 2" xfId="20250"/>
    <cellStyle name="=C:\WINNT35\SYSTEM32\COMMAND.COM 6 7 29 3" xfId="20251"/>
    <cellStyle name="=C:\WINNT35\SYSTEM32\COMMAND.COM 6 7 29 4" xfId="20252"/>
    <cellStyle name="=C:\WINNT35\SYSTEM32\COMMAND.COM 6 7 29 5" xfId="20253"/>
    <cellStyle name="=C:\WINNT35\SYSTEM32\COMMAND.COM 6 7 3" xfId="20254"/>
    <cellStyle name="=C:\WINNT35\SYSTEM32\COMMAND.COM 6 7 3 2" xfId="20255"/>
    <cellStyle name="=C:\WINNT35\SYSTEM32\COMMAND.COM 6 7 3 3" xfId="20256"/>
    <cellStyle name="=C:\WINNT35\SYSTEM32\COMMAND.COM 6 7 3 4" xfId="20257"/>
    <cellStyle name="=C:\WINNT35\SYSTEM32\COMMAND.COM 6 7 3 5" xfId="20258"/>
    <cellStyle name="=C:\WINNT35\SYSTEM32\COMMAND.COM 6 7 30" xfId="20259"/>
    <cellStyle name="=C:\WINNT35\SYSTEM32\COMMAND.COM 6 7 30 2" xfId="20260"/>
    <cellStyle name="=C:\WINNT35\SYSTEM32\COMMAND.COM 6 7 30 3" xfId="20261"/>
    <cellStyle name="=C:\WINNT35\SYSTEM32\COMMAND.COM 6 7 30 4" xfId="20262"/>
    <cellStyle name="=C:\WINNT35\SYSTEM32\COMMAND.COM 6 7 30 5" xfId="20263"/>
    <cellStyle name="=C:\WINNT35\SYSTEM32\COMMAND.COM 6 7 31" xfId="20264"/>
    <cellStyle name="=C:\WINNT35\SYSTEM32\COMMAND.COM 6 7 31 2" xfId="20265"/>
    <cellStyle name="=C:\WINNT35\SYSTEM32\COMMAND.COM 6 7 31 3" xfId="20266"/>
    <cellStyle name="=C:\WINNT35\SYSTEM32\COMMAND.COM 6 7 31 4" xfId="20267"/>
    <cellStyle name="=C:\WINNT35\SYSTEM32\COMMAND.COM 6 7 31 5" xfId="20268"/>
    <cellStyle name="=C:\WINNT35\SYSTEM32\COMMAND.COM 6 7 32" xfId="20269"/>
    <cellStyle name="=C:\WINNT35\SYSTEM32\COMMAND.COM 6 7 32 2" xfId="20270"/>
    <cellStyle name="=C:\WINNT35\SYSTEM32\COMMAND.COM 6 7 32 3" xfId="20271"/>
    <cellStyle name="=C:\WINNT35\SYSTEM32\COMMAND.COM 6 7 32 4" xfId="20272"/>
    <cellStyle name="=C:\WINNT35\SYSTEM32\COMMAND.COM 6 7 32 5" xfId="20273"/>
    <cellStyle name="=C:\WINNT35\SYSTEM32\COMMAND.COM 6 7 33" xfId="20274"/>
    <cellStyle name="=C:\WINNT35\SYSTEM32\COMMAND.COM 6 7 33 2" xfId="20275"/>
    <cellStyle name="=C:\WINNT35\SYSTEM32\COMMAND.COM 6 7 33 3" xfId="20276"/>
    <cellStyle name="=C:\WINNT35\SYSTEM32\COMMAND.COM 6 7 33 4" xfId="20277"/>
    <cellStyle name="=C:\WINNT35\SYSTEM32\COMMAND.COM 6 7 33 5" xfId="20278"/>
    <cellStyle name="=C:\WINNT35\SYSTEM32\COMMAND.COM 6 7 34" xfId="20279"/>
    <cellStyle name="=C:\WINNT35\SYSTEM32\COMMAND.COM 6 7 34 2" xfId="20280"/>
    <cellStyle name="=C:\WINNT35\SYSTEM32\COMMAND.COM 6 7 34 3" xfId="20281"/>
    <cellStyle name="=C:\WINNT35\SYSTEM32\COMMAND.COM 6 7 34 4" xfId="20282"/>
    <cellStyle name="=C:\WINNT35\SYSTEM32\COMMAND.COM 6 7 34 5" xfId="20283"/>
    <cellStyle name="=C:\WINNT35\SYSTEM32\COMMAND.COM 6 7 35" xfId="20284"/>
    <cellStyle name="=C:\WINNT35\SYSTEM32\COMMAND.COM 6 7 35 2" xfId="20285"/>
    <cellStyle name="=C:\WINNT35\SYSTEM32\COMMAND.COM 6 7 35 3" xfId="20286"/>
    <cellStyle name="=C:\WINNT35\SYSTEM32\COMMAND.COM 6 7 35 4" xfId="20287"/>
    <cellStyle name="=C:\WINNT35\SYSTEM32\COMMAND.COM 6 7 35 5" xfId="20288"/>
    <cellStyle name="=C:\WINNT35\SYSTEM32\COMMAND.COM 6 7 36" xfId="20289"/>
    <cellStyle name="=C:\WINNT35\SYSTEM32\COMMAND.COM 6 7 36 2" xfId="20290"/>
    <cellStyle name="=C:\WINNT35\SYSTEM32\COMMAND.COM 6 7 36 3" xfId="20291"/>
    <cellStyle name="=C:\WINNT35\SYSTEM32\COMMAND.COM 6 7 36 4" xfId="20292"/>
    <cellStyle name="=C:\WINNT35\SYSTEM32\COMMAND.COM 6 7 36 5" xfId="20293"/>
    <cellStyle name="=C:\WINNT35\SYSTEM32\COMMAND.COM 6 7 37" xfId="20294"/>
    <cellStyle name="=C:\WINNT35\SYSTEM32\COMMAND.COM 6 7 37 2" xfId="20295"/>
    <cellStyle name="=C:\WINNT35\SYSTEM32\COMMAND.COM 6 7 37 3" xfId="20296"/>
    <cellStyle name="=C:\WINNT35\SYSTEM32\COMMAND.COM 6 7 37 4" xfId="20297"/>
    <cellStyle name="=C:\WINNT35\SYSTEM32\COMMAND.COM 6 7 37 5" xfId="20298"/>
    <cellStyle name="=C:\WINNT35\SYSTEM32\COMMAND.COM 6 7 38" xfId="20299"/>
    <cellStyle name="=C:\WINNT35\SYSTEM32\COMMAND.COM 6 7 38 2" xfId="20300"/>
    <cellStyle name="=C:\WINNT35\SYSTEM32\COMMAND.COM 6 7 38 3" xfId="20301"/>
    <cellStyle name="=C:\WINNT35\SYSTEM32\COMMAND.COM 6 7 38 4" xfId="20302"/>
    <cellStyle name="=C:\WINNT35\SYSTEM32\COMMAND.COM 6 7 38 5" xfId="20303"/>
    <cellStyle name="=C:\WINNT35\SYSTEM32\COMMAND.COM 6 7 39" xfId="20304"/>
    <cellStyle name="=C:\WINNT35\SYSTEM32\COMMAND.COM 6 7 39 2" xfId="20305"/>
    <cellStyle name="=C:\WINNT35\SYSTEM32\COMMAND.COM 6 7 39 3" xfId="20306"/>
    <cellStyle name="=C:\WINNT35\SYSTEM32\COMMAND.COM 6 7 39 4" xfId="20307"/>
    <cellStyle name="=C:\WINNT35\SYSTEM32\COMMAND.COM 6 7 39 5" xfId="20308"/>
    <cellStyle name="=C:\WINNT35\SYSTEM32\COMMAND.COM 6 7 4" xfId="20309"/>
    <cellStyle name="=C:\WINNT35\SYSTEM32\COMMAND.COM 6 7 4 2" xfId="20310"/>
    <cellStyle name="=C:\WINNT35\SYSTEM32\COMMAND.COM 6 7 4 3" xfId="20311"/>
    <cellStyle name="=C:\WINNT35\SYSTEM32\COMMAND.COM 6 7 4 4" xfId="20312"/>
    <cellStyle name="=C:\WINNT35\SYSTEM32\COMMAND.COM 6 7 4 5" xfId="20313"/>
    <cellStyle name="=C:\WINNT35\SYSTEM32\COMMAND.COM 6 7 40" xfId="20314"/>
    <cellStyle name="=C:\WINNT35\SYSTEM32\COMMAND.COM 6 7 40 2" xfId="20315"/>
    <cellStyle name="=C:\WINNT35\SYSTEM32\COMMAND.COM 6 7 40 3" xfId="20316"/>
    <cellStyle name="=C:\WINNT35\SYSTEM32\COMMAND.COM 6 7 40 4" xfId="20317"/>
    <cellStyle name="=C:\WINNT35\SYSTEM32\COMMAND.COM 6 7 40 5" xfId="20318"/>
    <cellStyle name="=C:\WINNT35\SYSTEM32\COMMAND.COM 6 7 41" xfId="20319"/>
    <cellStyle name="=C:\WINNT35\SYSTEM32\COMMAND.COM 6 7 41 2" xfId="20320"/>
    <cellStyle name="=C:\WINNT35\SYSTEM32\COMMAND.COM 6 7 41 3" xfId="20321"/>
    <cellStyle name="=C:\WINNT35\SYSTEM32\COMMAND.COM 6 7 41 4" xfId="20322"/>
    <cellStyle name="=C:\WINNT35\SYSTEM32\COMMAND.COM 6 7 41 5" xfId="20323"/>
    <cellStyle name="=C:\WINNT35\SYSTEM32\COMMAND.COM 6 7 42" xfId="20324"/>
    <cellStyle name="=C:\WINNT35\SYSTEM32\COMMAND.COM 6 7 42 2" xfId="20325"/>
    <cellStyle name="=C:\WINNT35\SYSTEM32\COMMAND.COM 6 7 42 3" xfId="20326"/>
    <cellStyle name="=C:\WINNT35\SYSTEM32\COMMAND.COM 6 7 42 4" xfId="20327"/>
    <cellStyle name="=C:\WINNT35\SYSTEM32\COMMAND.COM 6 7 42 5" xfId="20328"/>
    <cellStyle name="=C:\WINNT35\SYSTEM32\COMMAND.COM 6 7 43" xfId="20329"/>
    <cellStyle name="=C:\WINNT35\SYSTEM32\COMMAND.COM 6 7 43 2" xfId="20330"/>
    <cellStyle name="=C:\WINNT35\SYSTEM32\COMMAND.COM 6 7 43 3" xfId="20331"/>
    <cellStyle name="=C:\WINNT35\SYSTEM32\COMMAND.COM 6 7 43 4" xfId="20332"/>
    <cellStyle name="=C:\WINNT35\SYSTEM32\COMMAND.COM 6 7 43 5" xfId="20333"/>
    <cellStyle name="=C:\WINNT35\SYSTEM32\COMMAND.COM 6 7 44" xfId="20334"/>
    <cellStyle name="=C:\WINNT35\SYSTEM32\COMMAND.COM 6 7 44 2" xfId="20335"/>
    <cellStyle name="=C:\WINNT35\SYSTEM32\COMMAND.COM 6 7 44 3" xfId="20336"/>
    <cellStyle name="=C:\WINNT35\SYSTEM32\COMMAND.COM 6 7 44 4" xfId="20337"/>
    <cellStyle name="=C:\WINNT35\SYSTEM32\COMMAND.COM 6 7 44 5" xfId="20338"/>
    <cellStyle name="=C:\WINNT35\SYSTEM32\COMMAND.COM 6 7 45" xfId="20339"/>
    <cellStyle name="=C:\WINNT35\SYSTEM32\COMMAND.COM 6 7 45 2" xfId="20340"/>
    <cellStyle name="=C:\WINNT35\SYSTEM32\COMMAND.COM 6 7 45 3" xfId="20341"/>
    <cellStyle name="=C:\WINNT35\SYSTEM32\COMMAND.COM 6 7 45 4" xfId="20342"/>
    <cellStyle name="=C:\WINNT35\SYSTEM32\COMMAND.COM 6 7 45 5" xfId="20343"/>
    <cellStyle name="=C:\WINNT35\SYSTEM32\COMMAND.COM 6 7 46" xfId="20344"/>
    <cellStyle name="=C:\WINNT35\SYSTEM32\COMMAND.COM 6 7 46 2" xfId="20345"/>
    <cellStyle name="=C:\WINNT35\SYSTEM32\COMMAND.COM 6 7 46 3" xfId="20346"/>
    <cellStyle name="=C:\WINNT35\SYSTEM32\COMMAND.COM 6 7 46 4" xfId="20347"/>
    <cellStyle name="=C:\WINNT35\SYSTEM32\COMMAND.COM 6 7 46 5" xfId="20348"/>
    <cellStyle name="=C:\WINNT35\SYSTEM32\COMMAND.COM 6 7 47" xfId="20349"/>
    <cellStyle name="=C:\WINNT35\SYSTEM32\COMMAND.COM 6 7 47 2" xfId="20350"/>
    <cellStyle name="=C:\WINNT35\SYSTEM32\COMMAND.COM 6 7 47 3" xfId="20351"/>
    <cellStyle name="=C:\WINNT35\SYSTEM32\COMMAND.COM 6 7 47 4" xfId="20352"/>
    <cellStyle name="=C:\WINNT35\SYSTEM32\COMMAND.COM 6 7 47 5" xfId="20353"/>
    <cellStyle name="=C:\WINNT35\SYSTEM32\COMMAND.COM 6 7 48" xfId="20354"/>
    <cellStyle name="=C:\WINNT35\SYSTEM32\COMMAND.COM 6 7 48 2" xfId="20355"/>
    <cellStyle name="=C:\WINNT35\SYSTEM32\COMMAND.COM 6 7 48 3" xfId="20356"/>
    <cellStyle name="=C:\WINNT35\SYSTEM32\COMMAND.COM 6 7 48 4" xfId="20357"/>
    <cellStyle name="=C:\WINNT35\SYSTEM32\COMMAND.COM 6 7 48 5" xfId="20358"/>
    <cellStyle name="=C:\WINNT35\SYSTEM32\COMMAND.COM 6 7 49" xfId="20359"/>
    <cellStyle name="=C:\WINNT35\SYSTEM32\COMMAND.COM 6 7 49 2" xfId="20360"/>
    <cellStyle name="=C:\WINNT35\SYSTEM32\COMMAND.COM 6 7 49 3" xfId="20361"/>
    <cellStyle name="=C:\WINNT35\SYSTEM32\COMMAND.COM 6 7 49 4" xfId="20362"/>
    <cellStyle name="=C:\WINNT35\SYSTEM32\COMMAND.COM 6 7 49 5" xfId="20363"/>
    <cellStyle name="=C:\WINNT35\SYSTEM32\COMMAND.COM 6 7 5" xfId="20364"/>
    <cellStyle name="=C:\WINNT35\SYSTEM32\COMMAND.COM 6 7 5 2" xfId="20365"/>
    <cellStyle name="=C:\WINNT35\SYSTEM32\COMMAND.COM 6 7 5 3" xfId="20366"/>
    <cellStyle name="=C:\WINNT35\SYSTEM32\COMMAND.COM 6 7 5 4" xfId="20367"/>
    <cellStyle name="=C:\WINNT35\SYSTEM32\COMMAND.COM 6 7 5 5" xfId="20368"/>
    <cellStyle name="=C:\WINNT35\SYSTEM32\COMMAND.COM 6 7 50" xfId="20369"/>
    <cellStyle name="=C:\WINNT35\SYSTEM32\COMMAND.COM 6 7 50 2" xfId="20370"/>
    <cellStyle name="=C:\WINNT35\SYSTEM32\COMMAND.COM 6 7 50 3" xfId="20371"/>
    <cellStyle name="=C:\WINNT35\SYSTEM32\COMMAND.COM 6 7 50 4" xfId="20372"/>
    <cellStyle name="=C:\WINNT35\SYSTEM32\COMMAND.COM 6 7 50 5" xfId="20373"/>
    <cellStyle name="=C:\WINNT35\SYSTEM32\COMMAND.COM 6 7 51" xfId="20374"/>
    <cellStyle name="=C:\WINNT35\SYSTEM32\COMMAND.COM 6 7 51 2" xfId="20375"/>
    <cellStyle name="=C:\WINNT35\SYSTEM32\COMMAND.COM 6 7 51 3" xfId="20376"/>
    <cellStyle name="=C:\WINNT35\SYSTEM32\COMMAND.COM 6 7 51 4" xfId="20377"/>
    <cellStyle name="=C:\WINNT35\SYSTEM32\COMMAND.COM 6 7 51 5" xfId="20378"/>
    <cellStyle name="=C:\WINNT35\SYSTEM32\COMMAND.COM 6 7 52" xfId="20379"/>
    <cellStyle name="=C:\WINNT35\SYSTEM32\COMMAND.COM 6 7 52 2" xfId="20380"/>
    <cellStyle name="=C:\WINNT35\SYSTEM32\COMMAND.COM 6 7 52 3" xfId="20381"/>
    <cellStyle name="=C:\WINNT35\SYSTEM32\COMMAND.COM 6 7 52 4" xfId="20382"/>
    <cellStyle name="=C:\WINNT35\SYSTEM32\COMMAND.COM 6 7 52 5" xfId="20383"/>
    <cellStyle name="=C:\WINNT35\SYSTEM32\COMMAND.COM 6 7 53" xfId="20384"/>
    <cellStyle name="=C:\WINNT35\SYSTEM32\COMMAND.COM 6 7 53 2" xfId="20385"/>
    <cellStyle name="=C:\WINNT35\SYSTEM32\COMMAND.COM 6 7 53 3" xfId="20386"/>
    <cellStyle name="=C:\WINNT35\SYSTEM32\COMMAND.COM 6 7 53 4" xfId="20387"/>
    <cellStyle name="=C:\WINNT35\SYSTEM32\COMMAND.COM 6 7 53 5" xfId="20388"/>
    <cellStyle name="=C:\WINNT35\SYSTEM32\COMMAND.COM 6 7 54" xfId="20389"/>
    <cellStyle name="=C:\WINNT35\SYSTEM32\COMMAND.COM 6 7 55" xfId="20390"/>
    <cellStyle name="=C:\WINNT35\SYSTEM32\COMMAND.COM 6 7 56" xfId="20391"/>
    <cellStyle name="=C:\WINNT35\SYSTEM32\COMMAND.COM 6 7 57" xfId="20392"/>
    <cellStyle name="=C:\WINNT35\SYSTEM32\COMMAND.COM 6 7 58" xfId="20393"/>
    <cellStyle name="=C:\WINNT35\SYSTEM32\COMMAND.COM 6 7 6" xfId="20394"/>
    <cellStyle name="=C:\WINNT35\SYSTEM32\COMMAND.COM 6 7 6 2" xfId="20395"/>
    <cellStyle name="=C:\WINNT35\SYSTEM32\COMMAND.COM 6 7 6 3" xfId="20396"/>
    <cellStyle name="=C:\WINNT35\SYSTEM32\COMMAND.COM 6 7 6 4" xfId="20397"/>
    <cellStyle name="=C:\WINNT35\SYSTEM32\COMMAND.COM 6 7 6 5" xfId="20398"/>
    <cellStyle name="=C:\WINNT35\SYSTEM32\COMMAND.COM 6 7 7" xfId="20399"/>
    <cellStyle name="=C:\WINNT35\SYSTEM32\COMMAND.COM 6 7 7 2" xfId="20400"/>
    <cellStyle name="=C:\WINNT35\SYSTEM32\COMMAND.COM 6 7 7 3" xfId="20401"/>
    <cellStyle name="=C:\WINNT35\SYSTEM32\COMMAND.COM 6 7 7 4" xfId="20402"/>
    <cellStyle name="=C:\WINNT35\SYSTEM32\COMMAND.COM 6 7 7 5" xfId="20403"/>
    <cellStyle name="=C:\WINNT35\SYSTEM32\COMMAND.COM 6 7 8" xfId="20404"/>
    <cellStyle name="=C:\WINNT35\SYSTEM32\COMMAND.COM 6 7 8 2" xfId="20405"/>
    <cellStyle name="=C:\WINNT35\SYSTEM32\COMMAND.COM 6 7 8 3" xfId="20406"/>
    <cellStyle name="=C:\WINNT35\SYSTEM32\COMMAND.COM 6 7 8 4" xfId="20407"/>
    <cellStyle name="=C:\WINNT35\SYSTEM32\COMMAND.COM 6 7 8 5" xfId="20408"/>
    <cellStyle name="=C:\WINNT35\SYSTEM32\COMMAND.COM 6 7 9" xfId="20409"/>
    <cellStyle name="=C:\WINNT35\SYSTEM32\COMMAND.COM 6 7 9 2" xfId="20410"/>
    <cellStyle name="=C:\WINNT35\SYSTEM32\COMMAND.COM 6 7 9 3" xfId="20411"/>
    <cellStyle name="=C:\WINNT35\SYSTEM32\COMMAND.COM 6 7 9 4" xfId="20412"/>
    <cellStyle name="=C:\WINNT35\SYSTEM32\COMMAND.COM 6 7 9 5" xfId="20413"/>
    <cellStyle name="=C:\WINNT35\SYSTEM32\COMMAND.COM 6 8" xfId="20414"/>
    <cellStyle name="=C:\WINNT35\SYSTEM32\COMMAND.COM 6 8 2" xfId="20415"/>
    <cellStyle name="=C:\WINNT35\SYSTEM32\COMMAND.COM 6 8 3" xfId="20416"/>
    <cellStyle name="=C:\WINNT35\SYSTEM32\COMMAND.COM 6 8 4" xfId="20417"/>
    <cellStyle name="=C:\WINNT35\SYSTEM32\COMMAND.COM 6 8 5" xfId="20418"/>
    <cellStyle name="=C:\WINNT35\SYSTEM32\COMMAND.COM 6 8 6" xfId="20419"/>
    <cellStyle name="=C:\WINNT35\SYSTEM32\COMMAND.COM 6 9" xfId="20420"/>
    <cellStyle name="=C:\WINNT35\SYSTEM32\COMMAND.COM 6 9 2" xfId="20421"/>
    <cellStyle name="=C:\WINNT35\SYSTEM32\COMMAND.COM 6 9 3" xfId="20422"/>
    <cellStyle name="=C:\WINNT35\SYSTEM32\COMMAND.COM 6 9 4" xfId="20423"/>
    <cellStyle name="=C:\WINNT35\SYSTEM32\COMMAND.COM 6 9 5" xfId="20424"/>
    <cellStyle name="=C:\WINNT35\SYSTEM32\COMMAND.COM 6 9 6" xfId="20425"/>
    <cellStyle name="=C:\WINNT35\SYSTEM32\COMMAND.COM 60" xfId="20426"/>
    <cellStyle name="=C:\WINNT35\SYSTEM32\COMMAND.COM 60 2" xfId="20427"/>
    <cellStyle name="=C:\WINNT35\SYSTEM32\COMMAND.COM 60 3" xfId="20428"/>
    <cellStyle name="=C:\WINNT35\SYSTEM32\COMMAND.COM 60 4" xfId="20429"/>
    <cellStyle name="=C:\WINNT35\SYSTEM32\COMMAND.COM 60 4 2" xfId="20430"/>
    <cellStyle name="=C:\WINNT35\SYSTEM32\COMMAND.COM 60 4 2 2" xfId="20431"/>
    <cellStyle name="=C:\WINNT35\SYSTEM32\COMMAND.COM 60 4 2 3" xfId="20432"/>
    <cellStyle name="=C:\WINNT35\SYSTEM32\COMMAND.COM 60 4 2 4" xfId="20433"/>
    <cellStyle name="=C:\WINNT35\SYSTEM32\COMMAND.COM 60 4 3" xfId="20434"/>
    <cellStyle name="=C:\WINNT35\SYSTEM32\COMMAND.COM 60 4 4" xfId="20435"/>
    <cellStyle name="=C:\WINNT35\SYSTEM32\COMMAND.COM 60 4 5" xfId="20436"/>
    <cellStyle name="=C:\WINNT35\SYSTEM32\COMMAND.COM 60 5" xfId="20437"/>
    <cellStyle name="=C:\WINNT35\SYSTEM32\COMMAND.COM 60 5 2" xfId="20438"/>
    <cellStyle name="=C:\WINNT35\SYSTEM32\COMMAND.COM 60 5 3" xfId="20439"/>
    <cellStyle name="=C:\WINNT35\SYSTEM32\COMMAND.COM 60 5 4" xfId="20440"/>
    <cellStyle name="=C:\WINNT35\SYSTEM32\COMMAND.COM 60 6" xfId="20441"/>
    <cellStyle name="=C:\WINNT35\SYSTEM32\COMMAND.COM 60 7" xfId="20442"/>
    <cellStyle name="=C:\WINNT35\SYSTEM32\COMMAND.COM 61" xfId="20443"/>
    <cellStyle name="=C:\WINNT35\SYSTEM32\COMMAND.COM 61 2" xfId="20444"/>
    <cellStyle name="=C:\WINNT35\SYSTEM32\COMMAND.COM 61 3" xfId="20445"/>
    <cellStyle name="=C:\WINNT35\SYSTEM32\COMMAND.COM 61 4" xfId="20446"/>
    <cellStyle name="=C:\WINNT35\SYSTEM32\COMMAND.COM 61 4 2" xfId="20447"/>
    <cellStyle name="=C:\WINNT35\SYSTEM32\COMMAND.COM 61 4 2 2" xfId="20448"/>
    <cellStyle name="=C:\WINNT35\SYSTEM32\COMMAND.COM 61 4 2 3" xfId="20449"/>
    <cellStyle name="=C:\WINNT35\SYSTEM32\COMMAND.COM 61 4 2 4" xfId="20450"/>
    <cellStyle name="=C:\WINNT35\SYSTEM32\COMMAND.COM 61 4 3" xfId="20451"/>
    <cellStyle name="=C:\WINNT35\SYSTEM32\COMMAND.COM 61 4 4" xfId="20452"/>
    <cellStyle name="=C:\WINNT35\SYSTEM32\COMMAND.COM 61 4 5" xfId="20453"/>
    <cellStyle name="=C:\WINNT35\SYSTEM32\COMMAND.COM 61 5" xfId="20454"/>
    <cellStyle name="=C:\WINNT35\SYSTEM32\COMMAND.COM 61 5 2" xfId="20455"/>
    <cellStyle name="=C:\WINNT35\SYSTEM32\COMMAND.COM 61 5 3" xfId="20456"/>
    <cellStyle name="=C:\WINNT35\SYSTEM32\COMMAND.COM 61 5 4" xfId="20457"/>
    <cellStyle name="=C:\WINNT35\SYSTEM32\COMMAND.COM 61 6" xfId="20458"/>
    <cellStyle name="=C:\WINNT35\SYSTEM32\COMMAND.COM 61 7" xfId="20459"/>
    <cellStyle name="=C:\WINNT35\SYSTEM32\COMMAND.COM 62" xfId="20460"/>
    <cellStyle name="=C:\WINNT35\SYSTEM32\COMMAND.COM 62 2" xfId="20461"/>
    <cellStyle name="=C:\WINNT35\SYSTEM32\COMMAND.COM 62 3" xfId="20462"/>
    <cellStyle name="=C:\WINNT35\SYSTEM32\COMMAND.COM 62 4" xfId="20463"/>
    <cellStyle name="=C:\WINNT35\SYSTEM32\COMMAND.COM 62 4 2" xfId="20464"/>
    <cellStyle name="=C:\WINNT35\SYSTEM32\COMMAND.COM 62 4 2 2" xfId="20465"/>
    <cellStyle name="=C:\WINNT35\SYSTEM32\COMMAND.COM 62 4 2 3" xfId="20466"/>
    <cellStyle name="=C:\WINNT35\SYSTEM32\COMMAND.COM 62 4 2 4" xfId="20467"/>
    <cellStyle name="=C:\WINNT35\SYSTEM32\COMMAND.COM 62 4 3" xfId="20468"/>
    <cellStyle name="=C:\WINNT35\SYSTEM32\COMMAND.COM 62 4 4" xfId="20469"/>
    <cellStyle name="=C:\WINNT35\SYSTEM32\COMMAND.COM 62 4 5" xfId="20470"/>
    <cellStyle name="=C:\WINNT35\SYSTEM32\COMMAND.COM 62 5" xfId="20471"/>
    <cellStyle name="=C:\WINNT35\SYSTEM32\COMMAND.COM 62 5 2" xfId="20472"/>
    <cellStyle name="=C:\WINNT35\SYSTEM32\COMMAND.COM 62 5 3" xfId="20473"/>
    <cellStyle name="=C:\WINNT35\SYSTEM32\COMMAND.COM 62 5 4" xfId="20474"/>
    <cellStyle name="=C:\WINNT35\SYSTEM32\COMMAND.COM 62 6" xfId="20475"/>
    <cellStyle name="=C:\WINNT35\SYSTEM32\COMMAND.COM 62 7" xfId="20476"/>
    <cellStyle name="=C:\WINNT35\SYSTEM32\COMMAND.COM 63" xfId="20477"/>
    <cellStyle name="=C:\WINNT35\SYSTEM32\COMMAND.COM 63 2" xfId="20478"/>
    <cellStyle name="=C:\WINNT35\SYSTEM32\COMMAND.COM 63 3" xfId="20479"/>
    <cellStyle name="=C:\WINNT35\SYSTEM32\COMMAND.COM 63 4" xfId="20480"/>
    <cellStyle name="=C:\WINNT35\SYSTEM32\COMMAND.COM 63 4 2" xfId="20481"/>
    <cellStyle name="=C:\WINNT35\SYSTEM32\COMMAND.COM 63 4 2 2" xfId="20482"/>
    <cellStyle name="=C:\WINNT35\SYSTEM32\COMMAND.COM 63 4 2 3" xfId="20483"/>
    <cellStyle name="=C:\WINNT35\SYSTEM32\COMMAND.COM 63 4 2 4" xfId="20484"/>
    <cellStyle name="=C:\WINNT35\SYSTEM32\COMMAND.COM 63 4 3" xfId="20485"/>
    <cellStyle name="=C:\WINNT35\SYSTEM32\COMMAND.COM 63 4 4" xfId="20486"/>
    <cellStyle name="=C:\WINNT35\SYSTEM32\COMMAND.COM 63 4 5" xfId="20487"/>
    <cellStyle name="=C:\WINNT35\SYSTEM32\COMMAND.COM 63 5" xfId="20488"/>
    <cellStyle name="=C:\WINNT35\SYSTEM32\COMMAND.COM 63 5 2" xfId="20489"/>
    <cellStyle name="=C:\WINNT35\SYSTEM32\COMMAND.COM 63 5 3" xfId="20490"/>
    <cellStyle name="=C:\WINNT35\SYSTEM32\COMMAND.COM 63 5 4" xfId="20491"/>
    <cellStyle name="=C:\WINNT35\SYSTEM32\COMMAND.COM 63 6" xfId="20492"/>
    <cellStyle name="=C:\WINNT35\SYSTEM32\COMMAND.COM 63 7" xfId="20493"/>
    <cellStyle name="=C:\WINNT35\SYSTEM32\COMMAND.COM 64" xfId="20494"/>
    <cellStyle name="=C:\WINNT35\SYSTEM32\COMMAND.COM 64 2" xfId="20495"/>
    <cellStyle name="=C:\WINNT35\SYSTEM32\COMMAND.COM 64 3" xfId="20496"/>
    <cellStyle name="=C:\WINNT35\SYSTEM32\COMMAND.COM 64 4" xfId="20497"/>
    <cellStyle name="=C:\WINNT35\SYSTEM32\COMMAND.COM 64 4 2" xfId="20498"/>
    <cellStyle name="=C:\WINNT35\SYSTEM32\COMMAND.COM 64 4 2 2" xfId="20499"/>
    <cellStyle name="=C:\WINNT35\SYSTEM32\COMMAND.COM 64 4 2 3" xfId="20500"/>
    <cellStyle name="=C:\WINNT35\SYSTEM32\COMMAND.COM 64 4 2 4" xfId="20501"/>
    <cellStyle name="=C:\WINNT35\SYSTEM32\COMMAND.COM 64 4 3" xfId="20502"/>
    <cellStyle name="=C:\WINNT35\SYSTEM32\COMMAND.COM 64 4 4" xfId="20503"/>
    <cellStyle name="=C:\WINNT35\SYSTEM32\COMMAND.COM 64 4 5" xfId="20504"/>
    <cellStyle name="=C:\WINNT35\SYSTEM32\COMMAND.COM 64 5" xfId="20505"/>
    <cellStyle name="=C:\WINNT35\SYSTEM32\COMMAND.COM 64 5 2" xfId="20506"/>
    <cellStyle name="=C:\WINNT35\SYSTEM32\COMMAND.COM 64 5 3" xfId="20507"/>
    <cellStyle name="=C:\WINNT35\SYSTEM32\COMMAND.COM 64 5 4" xfId="20508"/>
    <cellStyle name="=C:\WINNT35\SYSTEM32\COMMAND.COM 64 6" xfId="20509"/>
    <cellStyle name="=C:\WINNT35\SYSTEM32\COMMAND.COM 64 7" xfId="20510"/>
    <cellStyle name="=C:\WINNT35\SYSTEM32\COMMAND.COM 65" xfId="20511"/>
    <cellStyle name="=C:\WINNT35\SYSTEM32\COMMAND.COM 65 2" xfId="20512"/>
    <cellStyle name="=C:\WINNT35\SYSTEM32\COMMAND.COM 65 3" xfId="20513"/>
    <cellStyle name="=C:\WINNT35\SYSTEM32\COMMAND.COM 65 4" xfId="20514"/>
    <cellStyle name="=C:\WINNT35\SYSTEM32\COMMAND.COM 65 4 2" xfId="20515"/>
    <cellStyle name="=C:\WINNT35\SYSTEM32\COMMAND.COM 65 4 2 2" xfId="20516"/>
    <cellStyle name="=C:\WINNT35\SYSTEM32\COMMAND.COM 65 4 2 3" xfId="20517"/>
    <cellStyle name="=C:\WINNT35\SYSTEM32\COMMAND.COM 65 4 2 4" xfId="20518"/>
    <cellStyle name="=C:\WINNT35\SYSTEM32\COMMAND.COM 65 4 3" xfId="20519"/>
    <cellStyle name="=C:\WINNT35\SYSTEM32\COMMAND.COM 65 4 4" xfId="20520"/>
    <cellStyle name="=C:\WINNT35\SYSTEM32\COMMAND.COM 65 4 5" xfId="20521"/>
    <cellStyle name="=C:\WINNT35\SYSTEM32\COMMAND.COM 65 5" xfId="20522"/>
    <cellStyle name="=C:\WINNT35\SYSTEM32\COMMAND.COM 65 5 2" xfId="20523"/>
    <cellStyle name="=C:\WINNT35\SYSTEM32\COMMAND.COM 65 5 3" xfId="20524"/>
    <cellStyle name="=C:\WINNT35\SYSTEM32\COMMAND.COM 65 5 4" xfId="20525"/>
    <cellStyle name="=C:\WINNT35\SYSTEM32\COMMAND.COM 65 6" xfId="20526"/>
    <cellStyle name="=C:\WINNT35\SYSTEM32\COMMAND.COM 65 7" xfId="20527"/>
    <cellStyle name="=C:\WINNT35\SYSTEM32\COMMAND.COM 66" xfId="20528"/>
    <cellStyle name="=C:\WINNT35\SYSTEM32\COMMAND.COM 66 2" xfId="20529"/>
    <cellStyle name="=C:\WINNT35\SYSTEM32\COMMAND.COM 66 3" xfId="20530"/>
    <cellStyle name="=C:\WINNT35\SYSTEM32\COMMAND.COM 66 4" xfId="20531"/>
    <cellStyle name="=C:\WINNT35\SYSTEM32\COMMAND.COM 66 4 2" xfId="20532"/>
    <cellStyle name="=C:\WINNT35\SYSTEM32\COMMAND.COM 66 4 2 2" xfId="20533"/>
    <cellStyle name="=C:\WINNT35\SYSTEM32\COMMAND.COM 66 4 2 3" xfId="20534"/>
    <cellStyle name="=C:\WINNT35\SYSTEM32\COMMAND.COM 66 4 2 4" xfId="20535"/>
    <cellStyle name="=C:\WINNT35\SYSTEM32\COMMAND.COM 66 4 3" xfId="20536"/>
    <cellStyle name="=C:\WINNT35\SYSTEM32\COMMAND.COM 66 4 4" xfId="20537"/>
    <cellStyle name="=C:\WINNT35\SYSTEM32\COMMAND.COM 66 4 5" xfId="20538"/>
    <cellStyle name="=C:\WINNT35\SYSTEM32\COMMAND.COM 66 5" xfId="20539"/>
    <cellStyle name="=C:\WINNT35\SYSTEM32\COMMAND.COM 66 5 2" xfId="20540"/>
    <cellStyle name="=C:\WINNT35\SYSTEM32\COMMAND.COM 66 5 3" xfId="20541"/>
    <cellStyle name="=C:\WINNT35\SYSTEM32\COMMAND.COM 66 5 4" xfId="20542"/>
    <cellStyle name="=C:\WINNT35\SYSTEM32\COMMAND.COM 66 6" xfId="20543"/>
    <cellStyle name="=C:\WINNT35\SYSTEM32\COMMAND.COM 66 7" xfId="20544"/>
    <cellStyle name="=C:\WINNT35\SYSTEM32\COMMAND.COM 67" xfId="20545"/>
    <cellStyle name="=C:\WINNT35\SYSTEM32\COMMAND.COM 67 2" xfId="20546"/>
    <cellStyle name="=C:\WINNT35\SYSTEM32\COMMAND.COM 67 3" xfId="20547"/>
    <cellStyle name="=C:\WINNT35\SYSTEM32\COMMAND.COM 67 4" xfId="20548"/>
    <cellStyle name="=C:\WINNT35\SYSTEM32\COMMAND.COM 67 4 2" xfId="20549"/>
    <cellStyle name="=C:\WINNT35\SYSTEM32\COMMAND.COM 67 4 2 2" xfId="20550"/>
    <cellStyle name="=C:\WINNT35\SYSTEM32\COMMAND.COM 67 4 2 3" xfId="20551"/>
    <cellStyle name="=C:\WINNT35\SYSTEM32\COMMAND.COM 67 4 2 4" xfId="20552"/>
    <cellStyle name="=C:\WINNT35\SYSTEM32\COMMAND.COM 67 4 3" xfId="20553"/>
    <cellStyle name="=C:\WINNT35\SYSTEM32\COMMAND.COM 67 4 4" xfId="20554"/>
    <cellStyle name="=C:\WINNT35\SYSTEM32\COMMAND.COM 67 4 5" xfId="20555"/>
    <cellStyle name="=C:\WINNT35\SYSTEM32\COMMAND.COM 67 5" xfId="20556"/>
    <cellStyle name="=C:\WINNT35\SYSTEM32\COMMAND.COM 67 5 2" xfId="20557"/>
    <cellStyle name="=C:\WINNT35\SYSTEM32\COMMAND.COM 67 5 3" xfId="20558"/>
    <cellStyle name="=C:\WINNT35\SYSTEM32\COMMAND.COM 67 5 4" xfId="20559"/>
    <cellStyle name="=C:\WINNT35\SYSTEM32\COMMAND.COM 67 6" xfId="20560"/>
    <cellStyle name="=C:\WINNT35\SYSTEM32\COMMAND.COM 67 7" xfId="20561"/>
    <cellStyle name="=C:\WINNT35\SYSTEM32\COMMAND.COM 68" xfId="20562"/>
    <cellStyle name="=C:\WINNT35\SYSTEM32\COMMAND.COM 68 2" xfId="20563"/>
    <cellStyle name="=C:\WINNT35\SYSTEM32\COMMAND.COM 68 3" xfId="20564"/>
    <cellStyle name="=C:\WINNT35\SYSTEM32\COMMAND.COM 68 4" xfId="20565"/>
    <cellStyle name="=C:\WINNT35\SYSTEM32\COMMAND.COM 68 4 2" xfId="20566"/>
    <cellStyle name="=C:\WINNT35\SYSTEM32\COMMAND.COM 68 4 2 2" xfId="20567"/>
    <cellStyle name="=C:\WINNT35\SYSTEM32\COMMAND.COM 68 4 2 3" xfId="20568"/>
    <cellStyle name="=C:\WINNT35\SYSTEM32\COMMAND.COM 68 4 2 4" xfId="20569"/>
    <cellStyle name="=C:\WINNT35\SYSTEM32\COMMAND.COM 68 4 3" xfId="20570"/>
    <cellStyle name="=C:\WINNT35\SYSTEM32\COMMAND.COM 68 4 4" xfId="20571"/>
    <cellStyle name="=C:\WINNT35\SYSTEM32\COMMAND.COM 68 4 5" xfId="20572"/>
    <cellStyle name="=C:\WINNT35\SYSTEM32\COMMAND.COM 68 5" xfId="20573"/>
    <cellStyle name="=C:\WINNT35\SYSTEM32\COMMAND.COM 68 5 2" xfId="20574"/>
    <cellStyle name="=C:\WINNT35\SYSTEM32\COMMAND.COM 68 5 3" xfId="20575"/>
    <cellStyle name="=C:\WINNT35\SYSTEM32\COMMAND.COM 68 5 4" xfId="20576"/>
    <cellStyle name="=C:\WINNT35\SYSTEM32\COMMAND.COM 68 6" xfId="20577"/>
    <cellStyle name="=C:\WINNT35\SYSTEM32\COMMAND.COM 68 7" xfId="20578"/>
    <cellStyle name="=C:\WINNT35\SYSTEM32\COMMAND.COM 69" xfId="20579"/>
    <cellStyle name="=C:\WINNT35\SYSTEM32\COMMAND.COM 69 2" xfId="20580"/>
    <cellStyle name="=C:\WINNT35\SYSTEM32\COMMAND.COM 69 3" xfId="20581"/>
    <cellStyle name="=C:\WINNT35\SYSTEM32\COMMAND.COM 69 4" xfId="20582"/>
    <cellStyle name="=C:\WINNT35\SYSTEM32\COMMAND.COM 69 4 2" xfId="20583"/>
    <cellStyle name="=C:\WINNT35\SYSTEM32\COMMAND.COM 69 4 2 2" xfId="20584"/>
    <cellStyle name="=C:\WINNT35\SYSTEM32\COMMAND.COM 69 4 2 3" xfId="20585"/>
    <cellStyle name="=C:\WINNT35\SYSTEM32\COMMAND.COM 69 4 2 4" xfId="20586"/>
    <cellStyle name="=C:\WINNT35\SYSTEM32\COMMAND.COM 69 4 3" xfId="20587"/>
    <cellStyle name="=C:\WINNT35\SYSTEM32\COMMAND.COM 69 4 4" xfId="20588"/>
    <cellStyle name="=C:\WINNT35\SYSTEM32\COMMAND.COM 69 4 5" xfId="20589"/>
    <cellStyle name="=C:\WINNT35\SYSTEM32\COMMAND.COM 69 5" xfId="20590"/>
    <cellStyle name="=C:\WINNT35\SYSTEM32\COMMAND.COM 69 5 2" xfId="20591"/>
    <cellStyle name="=C:\WINNT35\SYSTEM32\COMMAND.COM 69 5 3" xfId="20592"/>
    <cellStyle name="=C:\WINNT35\SYSTEM32\COMMAND.COM 69 5 4" xfId="20593"/>
    <cellStyle name="=C:\WINNT35\SYSTEM32\COMMAND.COM 69 6" xfId="20594"/>
    <cellStyle name="=C:\WINNT35\SYSTEM32\COMMAND.COM 69 7" xfId="20595"/>
    <cellStyle name="=C:\WINNT35\SYSTEM32\COMMAND.COM 7" xfId="1061"/>
    <cellStyle name="=C:\WINNT35\SYSTEM32\COMMAND.COM 7 10" xfId="20596"/>
    <cellStyle name="=C:\WINNT35\SYSTEM32\COMMAND.COM 7 10 10" xfId="20597"/>
    <cellStyle name="=C:\WINNT35\SYSTEM32\COMMAND.COM 7 10 10 2" xfId="20598"/>
    <cellStyle name="=C:\WINNT35\SYSTEM32\COMMAND.COM 7 10 10 3" xfId="20599"/>
    <cellStyle name="=C:\WINNT35\SYSTEM32\COMMAND.COM 7 10 10 4" xfId="20600"/>
    <cellStyle name="=C:\WINNT35\SYSTEM32\COMMAND.COM 7 10 10 5" xfId="20601"/>
    <cellStyle name="=C:\WINNT35\SYSTEM32\COMMAND.COM 7 10 11" xfId="20602"/>
    <cellStyle name="=C:\WINNT35\SYSTEM32\COMMAND.COM 7 10 11 2" xfId="20603"/>
    <cellStyle name="=C:\WINNT35\SYSTEM32\COMMAND.COM 7 10 11 3" xfId="20604"/>
    <cellStyle name="=C:\WINNT35\SYSTEM32\COMMAND.COM 7 10 11 4" xfId="20605"/>
    <cellStyle name="=C:\WINNT35\SYSTEM32\COMMAND.COM 7 10 11 5" xfId="20606"/>
    <cellStyle name="=C:\WINNT35\SYSTEM32\COMMAND.COM 7 10 12" xfId="20607"/>
    <cellStyle name="=C:\WINNT35\SYSTEM32\COMMAND.COM 7 10 12 2" xfId="20608"/>
    <cellStyle name="=C:\WINNT35\SYSTEM32\COMMAND.COM 7 10 12 3" xfId="20609"/>
    <cellStyle name="=C:\WINNT35\SYSTEM32\COMMAND.COM 7 10 12 4" xfId="20610"/>
    <cellStyle name="=C:\WINNT35\SYSTEM32\COMMAND.COM 7 10 12 5" xfId="20611"/>
    <cellStyle name="=C:\WINNT35\SYSTEM32\COMMAND.COM 7 10 13" xfId="20612"/>
    <cellStyle name="=C:\WINNT35\SYSTEM32\COMMAND.COM 7 10 13 2" xfId="20613"/>
    <cellStyle name="=C:\WINNT35\SYSTEM32\COMMAND.COM 7 10 13 3" xfId="20614"/>
    <cellStyle name="=C:\WINNT35\SYSTEM32\COMMAND.COM 7 10 13 4" xfId="20615"/>
    <cellStyle name="=C:\WINNT35\SYSTEM32\COMMAND.COM 7 10 13 5" xfId="20616"/>
    <cellStyle name="=C:\WINNT35\SYSTEM32\COMMAND.COM 7 10 14" xfId="20617"/>
    <cellStyle name="=C:\WINNT35\SYSTEM32\COMMAND.COM 7 10 14 2" xfId="20618"/>
    <cellStyle name="=C:\WINNT35\SYSTEM32\COMMAND.COM 7 10 14 3" xfId="20619"/>
    <cellStyle name="=C:\WINNT35\SYSTEM32\COMMAND.COM 7 10 14 4" xfId="20620"/>
    <cellStyle name="=C:\WINNT35\SYSTEM32\COMMAND.COM 7 10 14 5" xfId="20621"/>
    <cellStyle name="=C:\WINNT35\SYSTEM32\COMMAND.COM 7 10 15" xfId="20622"/>
    <cellStyle name="=C:\WINNT35\SYSTEM32\COMMAND.COM 7 10 15 2" xfId="20623"/>
    <cellStyle name="=C:\WINNT35\SYSTEM32\COMMAND.COM 7 10 15 3" xfId="20624"/>
    <cellStyle name="=C:\WINNT35\SYSTEM32\COMMAND.COM 7 10 15 4" xfId="20625"/>
    <cellStyle name="=C:\WINNT35\SYSTEM32\COMMAND.COM 7 10 15 5" xfId="20626"/>
    <cellStyle name="=C:\WINNT35\SYSTEM32\COMMAND.COM 7 10 16" xfId="20627"/>
    <cellStyle name="=C:\WINNT35\SYSTEM32\COMMAND.COM 7 10 16 2" xfId="20628"/>
    <cellStyle name="=C:\WINNT35\SYSTEM32\COMMAND.COM 7 10 16 3" xfId="20629"/>
    <cellStyle name="=C:\WINNT35\SYSTEM32\COMMAND.COM 7 10 16 4" xfId="20630"/>
    <cellStyle name="=C:\WINNT35\SYSTEM32\COMMAND.COM 7 10 16 5" xfId="20631"/>
    <cellStyle name="=C:\WINNT35\SYSTEM32\COMMAND.COM 7 10 17" xfId="20632"/>
    <cellStyle name="=C:\WINNT35\SYSTEM32\COMMAND.COM 7 10 17 2" xfId="20633"/>
    <cellStyle name="=C:\WINNT35\SYSTEM32\COMMAND.COM 7 10 17 3" xfId="20634"/>
    <cellStyle name="=C:\WINNT35\SYSTEM32\COMMAND.COM 7 10 17 4" xfId="20635"/>
    <cellStyle name="=C:\WINNT35\SYSTEM32\COMMAND.COM 7 10 17 5" xfId="20636"/>
    <cellStyle name="=C:\WINNT35\SYSTEM32\COMMAND.COM 7 10 18" xfId="20637"/>
    <cellStyle name="=C:\WINNT35\SYSTEM32\COMMAND.COM 7 10 18 2" xfId="20638"/>
    <cellStyle name="=C:\WINNT35\SYSTEM32\COMMAND.COM 7 10 18 3" xfId="20639"/>
    <cellStyle name="=C:\WINNT35\SYSTEM32\COMMAND.COM 7 10 18 4" xfId="20640"/>
    <cellStyle name="=C:\WINNT35\SYSTEM32\COMMAND.COM 7 10 18 5" xfId="20641"/>
    <cellStyle name="=C:\WINNT35\SYSTEM32\COMMAND.COM 7 10 19" xfId="20642"/>
    <cellStyle name="=C:\WINNT35\SYSTEM32\COMMAND.COM 7 10 19 2" xfId="20643"/>
    <cellStyle name="=C:\WINNT35\SYSTEM32\COMMAND.COM 7 10 19 3" xfId="20644"/>
    <cellStyle name="=C:\WINNT35\SYSTEM32\COMMAND.COM 7 10 19 4" xfId="20645"/>
    <cellStyle name="=C:\WINNT35\SYSTEM32\COMMAND.COM 7 10 19 5" xfId="20646"/>
    <cellStyle name="=C:\WINNT35\SYSTEM32\COMMAND.COM 7 10 2" xfId="20647"/>
    <cellStyle name="=C:\WINNT35\SYSTEM32\COMMAND.COM 7 10 2 10" xfId="20648"/>
    <cellStyle name="=C:\WINNT35\SYSTEM32\COMMAND.COM 7 10 2 11" xfId="20649"/>
    <cellStyle name="=C:\WINNT35\SYSTEM32\COMMAND.COM 7 10 2 12" xfId="20650"/>
    <cellStyle name="=C:\WINNT35\SYSTEM32\COMMAND.COM 7 10 2 13" xfId="20651"/>
    <cellStyle name="=C:\WINNT35\SYSTEM32\COMMAND.COM 7 10 2 14" xfId="20652"/>
    <cellStyle name="=C:\WINNT35\SYSTEM32\COMMAND.COM 7 10 2 15" xfId="20653"/>
    <cellStyle name="=C:\WINNT35\SYSTEM32\COMMAND.COM 7 10 2 16" xfId="20654"/>
    <cellStyle name="=C:\WINNT35\SYSTEM32\COMMAND.COM 7 10 2 17" xfId="20655"/>
    <cellStyle name="=C:\WINNT35\SYSTEM32\COMMAND.COM 7 10 2 18" xfId="20656"/>
    <cellStyle name="=C:\WINNT35\SYSTEM32\COMMAND.COM 7 10 2 19" xfId="20657"/>
    <cellStyle name="=C:\WINNT35\SYSTEM32\COMMAND.COM 7 10 2 2" xfId="20658"/>
    <cellStyle name="=C:\WINNT35\SYSTEM32\COMMAND.COM 7 10 2 2 10" xfId="20659"/>
    <cellStyle name="=C:\WINNT35\SYSTEM32\COMMAND.COM 7 10 2 2 10 2" xfId="20660"/>
    <cellStyle name="=C:\WINNT35\SYSTEM32\COMMAND.COM 7 10 2 2 10 3" xfId="20661"/>
    <cellStyle name="=C:\WINNT35\SYSTEM32\COMMAND.COM 7 10 2 2 10 4" xfId="20662"/>
    <cellStyle name="=C:\WINNT35\SYSTEM32\COMMAND.COM 7 10 2 2 10 5" xfId="20663"/>
    <cellStyle name="=C:\WINNT35\SYSTEM32\COMMAND.COM 7 10 2 2 11" xfId="20664"/>
    <cellStyle name="=C:\WINNT35\SYSTEM32\COMMAND.COM 7 10 2 2 11 2" xfId="20665"/>
    <cellStyle name="=C:\WINNT35\SYSTEM32\COMMAND.COM 7 10 2 2 11 3" xfId="20666"/>
    <cellStyle name="=C:\WINNT35\SYSTEM32\COMMAND.COM 7 10 2 2 11 4" xfId="20667"/>
    <cellStyle name="=C:\WINNT35\SYSTEM32\COMMAND.COM 7 10 2 2 11 5" xfId="20668"/>
    <cellStyle name="=C:\WINNT35\SYSTEM32\COMMAND.COM 7 10 2 2 12" xfId="20669"/>
    <cellStyle name="=C:\WINNT35\SYSTEM32\COMMAND.COM 7 10 2 2 12 2" xfId="20670"/>
    <cellStyle name="=C:\WINNT35\SYSTEM32\COMMAND.COM 7 10 2 2 12 3" xfId="20671"/>
    <cellStyle name="=C:\WINNT35\SYSTEM32\COMMAND.COM 7 10 2 2 12 4" xfId="20672"/>
    <cellStyle name="=C:\WINNT35\SYSTEM32\COMMAND.COM 7 10 2 2 12 5" xfId="20673"/>
    <cellStyle name="=C:\WINNT35\SYSTEM32\COMMAND.COM 7 10 2 2 13" xfId="20674"/>
    <cellStyle name="=C:\WINNT35\SYSTEM32\COMMAND.COM 7 10 2 2 13 2" xfId="20675"/>
    <cellStyle name="=C:\WINNT35\SYSTEM32\COMMAND.COM 7 10 2 2 13 3" xfId="20676"/>
    <cellStyle name="=C:\WINNT35\SYSTEM32\COMMAND.COM 7 10 2 2 13 4" xfId="20677"/>
    <cellStyle name="=C:\WINNT35\SYSTEM32\COMMAND.COM 7 10 2 2 13 5" xfId="20678"/>
    <cellStyle name="=C:\WINNT35\SYSTEM32\COMMAND.COM 7 10 2 2 14" xfId="20679"/>
    <cellStyle name="=C:\WINNT35\SYSTEM32\COMMAND.COM 7 10 2 2 14 2" xfId="20680"/>
    <cellStyle name="=C:\WINNT35\SYSTEM32\COMMAND.COM 7 10 2 2 14 3" xfId="20681"/>
    <cellStyle name="=C:\WINNT35\SYSTEM32\COMMAND.COM 7 10 2 2 14 4" xfId="20682"/>
    <cellStyle name="=C:\WINNT35\SYSTEM32\COMMAND.COM 7 10 2 2 14 5" xfId="20683"/>
    <cellStyle name="=C:\WINNT35\SYSTEM32\COMMAND.COM 7 10 2 2 15" xfId="20684"/>
    <cellStyle name="=C:\WINNT35\SYSTEM32\COMMAND.COM 7 10 2 2 15 2" xfId="20685"/>
    <cellStyle name="=C:\WINNT35\SYSTEM32\COMMAND.COM 7 10 2 2 15 3" xfId="20686"/>
    <cellStyle name="=C:\WINNT35\SYSTEM32\COMMAND.COM 7 10 2 2 15 4" xfId="20687"/>
    <cellStyle name="=C:\WINNT35\SYSTEM32\COMMAND.COM 7 10 2 2 15 5" xfId="20688"/>
    <cellStyle name="=C:\WINNT35\SYSTEM32\COMMAND.COM 7 10 2 2 16" xfId="20689"/>
    <cellStyle name="=C:\WINNT35\SYSTEM32\COMMAND.COM 7 10 2 2 16 2" xfId="20690"/>
    <cellStyle name="=C:\WINNT35\SYSTEM32\COMMAND.COM 7 10 2 2 16 3" xfId="20691"/>
    <cellStyle name="=C:\WINNT35\SYSTEM32\COMMAND.COM 7 10 2 2 16 4" xfId="20692"/>
    <cellStyle name="=C:\WINNT35\SYSTEM32\COMMAND.COM 7 10 2 2 16 5" xfId="20693"/>
    <cellStyle name="=C:\WINNT35\SYSTEM32\COMMAND.COM 7 10 2 2 17" xfId="20694"/>
    <cellStyle name="=C:\WINNT35\SYSTEM32\COMMAND.COM 7 10 2 2 17 2" xfId="20695"/>
    <cellStyle name="=C:\WINNT35\SYSTEM32\COMMAND.COM 7 10 2 2 17 3" xfId="20696"/>
    <cellStyle name="=C:\WINNT35\SYSTEM32\COMMAND.COM 7 10 2 2 17 4" xfId="20697"/>
    <cellStyle name="=C:\WINNT35\SYSTEM32\COMMAND.COM 7 10 2 2 17 5" xfId="20698"/>
    <cellStyle name="=C:\WINNT35\SYSTEM32\COMMAND.COM 7 10 2 2 18" xfId="20699"/>
    <cellStyle name="=C:\WINNT35\SYSTEM32\COMMAND.COM 7 10 2 2 18 2" xfId="20700"/>
    <cellStyle name="=C:\WINNT35\SYSTEM32\COMMAND.COM 7 10 2 2 18 3" xfId="20701"/>
    <cellStyle name="=C:\WINNT35\SYSTEM32\COMMAND.COM 7 10 2 2 18 4" xfId="20702"/>
    <cellStyle name="=C:\WINNT35\SYSTEM32\COMMAND.COM 7 10 2 2 18 5" xfId="20703"/>
    <cellStyle name="=C:\WINNT35\SYSTEM32\COMMAND.COM 7 10 2 2 19" xfId="20704"/>
    <cellStyle name="=C:\WINNT35\SYSTEM32\COMMAND.COM 7 10 2 2 19 2" xfId="20705"/>
    <cellStyle name="=C:\WINNT35\SYSTEM32\COMMAND.COM 7 10 2 2 19 3" xfId="20706"/>
    <cellStyle name="=C:\WINNT35\SYSTEM32\COMMAND.COM 7 10 2 2 19 4" xfId="20707"/>
    <cellStyle name="=C:\WINNT35\SYSTEM32\COMMAND.COM 7 10 2 2 19 5" xfId="20708"/>
    <cellStyle name="=C:\WINNT35\SYSTEM32\COMMAND.COM 7 10 2 2 2" xfId="20709"/>
    <cellStyle name="=C:\WINNT35\SYSTEM32\COMMAND.COM 7 10 2 2 2 10" xfId="20710"/>
    <cellStyle name="=C:\WINNT35\SYSTEM32\COMMAND.COM 7 10 2 2 2 11" xfId="20711"/>
    <cellStyle name="=C:\WINNT35\SYSTEM32\COMMAND.COM 7 10 2 2 2 12" xfId="20712"/>
    <cellStyle name="=C:\WINNT35\SYSTEM32\COMMAND.COM 7 10 2 2 2 13" xfId="20713"/>
    <cellStyle name="=C:\WINNT35\SYSTEM32\COMMAND.COM 7 10 2 2 2 14" xfId="20714"/>
    <cellStyle name="=C:\WINNT35\SYSTEM32\COMMAND.COM 7 10 2 2 2 15" xfId="20715"/>
    <cellStyle name="=C:\WINNT35\SYSTEM32\COMMAND.COM 7 10 2 2 2 16" xfId="20716"/>
    <cellStyle name="=C:\WINNT35\SYSTEM32\COMMAND.COM 7 10 2 2 2 17" xfId="20717"/>
    <cellStyle name="=C:\WINNT35\SYSTEM32\COMMAND.COM 7 10 2 2 2 18" xfId="20718"/>
    <cellStyle name="=C:\WINNT35\SYSTEM32\COMMAND.COM 7 10 2 2 2 19" xfId="20719"/>
    <cellStyle name="=C:\WINNT35\SYSTEM32\COMMAND.COM 7 10 2 2 2 2" xfId="20720"/>
    <cellStyle name="=C:\WINNT35\SYSTEM32\COMMAND.COM 7 10 2 2 2 20" xfId="20721"/>
    <cellStyle name="=C:\WINNT35\SYSTEM32\COMMAND.COM 7 10 2 2 2 21" xfId="20722"/>
    <cellStyle name="=C:\WINNT35\SYSTEM32\COMMAND.COM 7 10 2 2 2 22" xfId="20723"/>
    <cellStyle name="=C:\WINNT35\SYSTEM32\COMMAND.COM 7 10 2 2 2 23" xfId="20724"/>
    <cellStyle name="=C:\WINNT35\SYSTEM32\COMMAND.COM 7 10 2 2 2 24" xfId="20725"/>
    <cellStyle name="=C:\WINNT35\SYSTEM32\COMMAND.COM 7 10 2 2 2 3" xfId="20726"/>
    <cellStyle name="=C:\WINNT35\SYSTEM32\COMMAND.COM 7 10 2 2 2 4" xfId="20727"/>
    <cellStyle name="=C:\WINNT35\SYSTEM32\COMMAND.COM 7 10 2 2 2 5" xfId="20728"/>
    <cellStyle name="=C:\WINNT35\SYSTEM32\COMMAND.COM 7 10 2 2 2 6" xfId="20729"/>
    <cellStyle name="=C:\WINNT35\SYSTEM32\COMMAND.COM 7 10 2 2 2 7" xfId="20730"/>
    <cellStyle name="=C:\WINNT35\SYSTEM32\COMMAND.COM 7 10 2 2 2 8" xfId="20731"/>
    <cellStyle name="=C:\WINNT35\SYSTEM32\COMMAND.COM 7 10 2 2 2 9" xfId="20732"/>
    <cellStyle name="=C:\WINNT35\SYSTEM32\COMMAND.COM 7 10 2 2 20" xfId="20733"/>
    <cellStyle name="=C:\WINNT35\SYSTEM32\COMMAND.COM 7 10 2 2 20 2" xfId="20734"/>
    <cellStyle name="=C:\WINNT35\SYSTEM32\COMMAND.COM 7 10 2 2 20 3" xfId="20735"/>
    <cellStyle name="=C:\WINNT35\SYSTEM32\COMMAND.COM 7 10 2 2 20 4" xfId="20736"/>
    <cellStyle name="=C:\WINNT35\SYSTEM32\COMMAND.COM 7 10 2 2 20 5" xfId="20737"/>
    <cellStyle name="=C:\WINNT35\SYSTEM32\COMMAND.COM 7 10 2 2 3" xfId="20738"/>
    <cellStyle name="=C:\WINNT35\SYSTEM32\COMMAND.COM 7 10 2 2 3 2" xfId="20739"/>
    <cellStyle name="=C:\WINNT35\SYSTEM32\COMMAND.COM 7 10 2 2 3 3" xfId="20740"/>
    <cellStyle name="=C:\WINNT35\SYSTEM32\COMMAND.COM 7 10 2 2 3 4" xfId="20741"/>
    <cellStyle name="=C:\WINNT35\SYSTEM32\COMMAND.COM 7 10 2 2 3 5" xfId="20742"/>
    <cellStyle name="=C:\WINNT35\SYSTEM32\COMMAND.COM 7 10 2 2 4" xfId="20743"/>
    <cellStyle name="=C:\WINNT35\SYSTEM32\COMMAND.COM 7 10 2 2 4 2" xfId="20744"/>
    <cellStyle name="=C:\WINNT35\SYSTEM32\COMMAND.COM 7 10 2 2 4 3" xfId="20745"/>
    <cellStyle name="=C:\WINNT35\SYSTEM32\COMMAND.COM 7 10 2 2 4 4" xfId="20746"/>
    <cellStyle name="=C:\WINNT35\SYSTEM32\COMMAND.COM 7 10 2 2 4 5" xfId="20747"/>
    <cellStyle name="=C:\WINNT35\SYSTEM32\COMMAND.COM 7 10 2 2 5" xfId="20748"/>
    <cellStyle name="=C:\WINNT35\SYSTEM32\COMMAND.COM 7 10 2 2 5 2" xfId="20749"/>
    <cellStyle name="=C:\WINNT35\SYSTEM32\COMMAND.COM 7 10 2 2 5 3" xfId="20750"/>
    <cellStyle name="=C:\WINNT35\SYSTEM32\COMMAND.COM 7 10 2 2 5 4" xfId="20751"/>
    <cellStyle name="=C:\WINNT35\SYSTEM32\COMMAND.COM 7 10 2 2 5 5" xfId="20752"/>
    <cellStyle name="=C:\WINNT35\SYSTEM32\COMMAND.COM 7 10 2 2 6" xfId="20753"/>
    <cellStyle name="=C:\WINNT35\SYSTEM32\COMMAND.COM 7 10 2 2 6 2" xfId="20754"/>
    <cellStyle name="=C:\WINNT35\SYSTEM32\COMMAND.COM 7 10 2 2 6 3" xfId="20755"/>
    <cellStyle name="=C:\WINNT35\SYSTEM32\COMMAND.COM 7 10 2 2 6 4" xfId="20756"/>
    <cellStyle name="=C:\WINNT35\SYSTEM32\COMMAND.COM 7 10 2 2 6 5" xfId="20757"/>
    <cellStyle name="=C:\WINNT35\SYSTEM32\COMMAND.COM 7 10 2 2 7" xfId="20758"/>
    <cellStyle name="=C:\WINNT35\SYSTEM32\COMMAND.COM 7 10 2 2 7 2" xfId="20759"/>
    <cellStyle name="=C:\WINNT35\SYSTEM32\COMMAND.COM 7 10 2 2 7 3" xfId="20760"/>
    <cellStyle name="=C:\WINNT35\SYSTEM32\COMMAND.COM 7 10 2 2 7 4" xfId="20761"/>
    <cellStyle name="=C:\WINNT35\SYSTEM32\COMMAND.COM 7 10 2 2 7 5" xfId="20762"/>
    <cellStyle name="=C:\WINNT35\SYSTEM32\COMMAND.COM 7 10 2 2 8" xfId="20763"/>
    <cellStyle name="=C:\WINNT35\SYSTEM32\COMMAND.COM 7 10 2 2 8 2" xfId="20764"/>
    <cellStyle name="=C:\WINNT35\SYSTEM32\COMMAND.COM 7 10 2 2 8 3" xfId="20765"/>
    <cellStyle name="=C:\WINNT35\SYSTEM32\COMMAND.COM 7 10 2 2 8 4" xfId="20766"/>
    <cellStyle name="=C:\WINNT35\SYSTEM32\COMMAND.COM 7 10 2 2 8 5" xfId="20767"/>
    <cellStyle name="=C:\WINNT35\SYSTEM32\COMMAND.COM 7 10 2 2 9" xfId="20768"/>
    <cellStyle name="=C:\WINNT35\SYSTEM32\COMMAND.COM 7 10 2 2 9 2" xfId="20769"/>
    <cellStyle name="=C:\WINNT35\SYSTEM32\COMMAND.COM 7 10 2 2 9 3" xfId="20770"/>
    <cellStyle name="=C:\WINNT35\SYSTEM32\COMMAND.COM 7 10 2 2 9 4" xfId="20771"/>
    <cellStyle name="=C:\WINNT35\SYSTEM32\COMMAND.COM 7 10 2 2 9 5" xfId="20772"/>
    <cellStyle name="=C:\WINNT35\SYSTEM32\COMMAND.COM 7 10 2 20" xfId="20773"/>
    <cellStyle name="=C:\WINNT35\SYSTEM32\COMMAND.COM 7 10 2 21" xfId="20774"/>
    <cellStyle name="=C:\WINNT35\SYSTEM32\COMMAND.COM 7 10 2 22" xfId="20775"/>
    <cellStyle name="=C:\WINNT35\SYSTEM32\COMMAND.COM 7 10 2 23" xfId="20776"/>
    <cellStyle name="=C:\WINNT35\SYSTEM32\COMMAND.COM 7 10 2 24" xfId="20777"/>
    <cellStyle name="=C:\WINNT35\SYSTEM32\COMMAND.COM 7 10 2 25" xfId="20778"/>
    <cellStyle name="=C:\WINNT35\SYSTEM32\COMMAND.COM 7 10 2 26" xfId="20779"/>
    <cellStyle name="=C:\WINNT35\SYSTEM32\COMMAND.COM 7 10 2 27" xfId="20780"/>
    <cellStyle name="=C:\WINNT35\SYSTEM32\COMMAND.COM 7 10 2 28" xfId="20781"/>
    <cellStyle name="=C:\WINNT35\SYSTEM32\COMMAND.COM 7 10 2 29" xfId="20782"/>
    <cellStyle name="=C:\WINNT35\SYSTEM32\COMMAND.COM 7 10 2 3" xfId="20783"/>
    <cellStyle name="=C:\WINNT35\SYSTEM32\COMMAND.COM 7 10 2 30" xfId="20784"/>
    <cellStyle name="=C:\WINNT35\SYSTEM32\COMMAND.COM 7 10 2 4" xfId="20785"/>
    <cellStyle name="=C:\WINNT35\SYSTEM32\COMMAND.COM 7 10 2 5" xfId="20786"/>
    <cellStyle name="=C:\WINNT35\SYSTEM32\COMMAND.COM 7 10 2 6" xfId="20787"/>
    <cellStyle name="=C:\WINNT35\SYSTEM32\COMMAND.COM 7 10 2 7" xfId="20788"/>
    <cellStyle name="=C:\WINNT35\SYSTEM32\COMMAND.COM 7 10 2 8" xfId="20789"/>
    <cellStyle name="=C:\WINNT35\SYSTEM32\COMMAND.COM 7 10 2 9" xfId="20790"/>
    <cellStyle name="=C:\WINNT35\SYSTEM32\COMMAND.COM 7 10 20" xfId="20791"/>
    <cellStyle name="=C:\WINNT35\SYSTEM32\COMMAND.COM 7 10 20 2" xfId="20792"/>
    <cellStyle name="=C:\WINNT35\SYSTEM32\COMMAND.COM 7 10 20 3" xfId="20793"/>
    <cellStyle name="=C:\WINNT35\SYSTEM32\COMMAND.COM 7 10 20 4" xfId="20794"/>
    <cellStyle name="=C:\WINNT35\SYSTEM32\COMMAND.COM 7 10 20 5" xfId="20795"/>
    <cellStyle name="=C:\WINNT35\SYSTEM32\COMMAND.COM 7 10 21" xfId="20796"/>
    <cellStyle name="=C:\WINNT35\SYSTEM32\COMMAND.COM 7 10 21 2" xfId="20797"/>
    <cellStyle name="=C:\WINNT35\SYSTEM32\COMMAND.COM 7 10 21 3" xfId="20798"/>
    <cellStyle name="=C:\WINNT35\SYSTEM32\COMMAND.COM 7 10 21 4" xfId="20799"/>
    <cellStyle name="=C:\WINNT35\SYSTEM32\COMMAND.COM 7 10 21 5" xfId="20800"/>
    <cellStyle name="=C:\WINNT35\SYSTEM32\COMMAND.COM 7 10 22" xfId="20801"/>
    <cellStyle name="=C:\WINNT35\SYSTEM32\COMMAND.COM 7 10 22 2" xfId="20802"/>
    <cellStyle name="=C:\WINNT35\SYSTEM32\COMMAND.COM 7 10 22 3" xfId="20803"/>
    <cellStyle name="=C:\WINNT35\SYSTEM32\COMMAND.COM 7 10 22 4" xfId="20804"/>
    <cellStyle name="=C:\WINNT35\SYSTEM32\COMMAND.COM 7 10 22 5" xfId="20805"/>
    <cellStyle name="=C:\WINNT35\SYSTEM32\COMMAND.COM 7 10 23" xfId="20806"/>
    <cellStyle name="=C:\WINNT35\SYSTEM32\COMMAND.COM 7 10 23 2" xfId="20807"/>
    <cellStyle name="=C:\WINNT35\SYSTEM32\COMMAND.COM 7 10 23 3" xfId="20808"/>
    <cellStyle name="=C:\WINNT35\SYSTEM32\COMMAND.COM 7 10 23 4" xfId="20809"/>
    <cellStyle name="=C:\WINNT35\SYSTEM32\COMMAND.COM 7 10 23 5" xfId="20810"/>
    <cellStyle name="=C:\WINNT35\SYSTEM32\COMMAND.COM 7 10 24" xfId="20811"/>
    <cellStyle name="=C:\WINNT35\SYSTEM32\COMMAND.COM 7 10 24 2" xfId="20812"/>
    <cellStyle name="=C:\WINNT35\SYSTEM32\COMMAND.COM 7 10 24 3" xfId="20813"/>
    <cellStyle name="=C:\WINNT35\SYSTEM32\COMMAND.COM 7 10 24 4" xfId="20814"/>
    <cellStyle name="=C:\WINNT35\SYSTEM32\COMMAND.COM 7 10 24 5" xfId="20815"/>
    <cellStyle name="=C:\WINNT35\SYSTEM32\COMMAND.COM 7 10 25" xfId="20816"/>
    <cellStyle name="=C:\WINNT35\SYSTEM32\COMMAND.COM 7 10 25 2" xfId="20817"/>
    <cellStyle name="=C:\WINNT35\SYSTEM32\COMMAND.COM 7 10 25 3" xfId="20818"/>
    <cellStyle name="=C:\WINNT35\SYSTEM32\COMMAND.COM 7 10 25 4" xfId="20819"/>
    <cellStyle name="=C:\WINNT35\SYSTEM32\COMMAND.COM 7 10 25 5" xfId="20820"/>
    <cellStyle name="=C:\WINNT35\SYSTEM32\COMMAND.COM 7 10 26" xfId="20821"/>
    <cellStyle name="=C:\WINNT35\SYSTEM32\COMMAND.COM 7 10 26 2" xfId="20822"/>
    <cellStyle name="=C:\WINNT35\SYSTEM32\COMMAND.COM 7 10 26 3" xfId="20823"/>
    <cellStyle name="=C:\WINNT35\SYSTEM32\COMMAND.COM 7 10 26 4" xfId="20824"/>
    <cellStyle name="=C:\WINNT35\SYSTEM32\COMMAND.COM 7 10 26 5" xfId="20825"/>
    <cellStyle name="=C:\WINNT35\SYSTEM32\COMMAND.COM 7 10 3" xfId="20826"/>
    <cellStyle name="=C:\WINNT35\SYSTEM32\COMMAND.COM 7 10 3 10" xfId="20827"/>
    <cellStyle name="=C:\WINNT35\SYSTEM32\COMMAND.COM 7 10 3 11" xfId="20828"/>
    <cellStyle name="=C:\WINNT35\SYSTEM32\COMMAND.COM 7 10 3 12" xfId="20829"/>
    <cellStyle name="=C:\WINNT35\SYSTEM32\COMMAND.COM 7 10 3 13" xfId="20830"/>
    <cellStyle name="=C:\WINNT35\SYSTEM32\COMMAND.COM 7 10 3 14" xfId="20831"/>
    <cellStyle name="=C:\WINNT35\SYSTEM32\COMMAND.COM 7 10 3 15" xfId="20832"/>
    <cellStyle name="=C:\WINNT35\SYSTEM32\COMMAND.COM 7 10 3 16" xfId="20833"/>
    <cellStyle name="=C:\WINNT35\SYSTEM32\COMMAND.COM 7 10 3 17" xfId="20834"/>
    <cellStyle name="=C:\WINNT35\SYSTEM32\COMMAND.COM 7 10 3 18" xfId="20835"/>
    <cellStyle name="=C:\WINNT35\SYSTEM32\COMMAND.COM 7 10 3 19" xfId="20836"/>
    <cellStyle name="=C:\WINNT35\SYSTEM32\COMMAND.COM 7 10 3 2" xfId="20837"/>
    <cellStyle name="=C:\WINNT35\SYSTEM32\COMMAND.COM 7 10 3 2 10" xfId="20838"/>
    <cellStyle name="=C:\WINNT35\SYSTEM32\COMMAND.COM 7 10 3 2 10 2" xfId="20839"/>
    <cellStyle name="=C:\WINNT35\SYSTEM32\COMMAND.COM 7 10 3 2 10 3" xfId="20840"/>
    <cellStyle name="=C:\WINNT35\SYSTEM32\COMMAND.COM 7 10 3 2 10 4" xfId="20841"/>
    <cellStyle name="=C:\WINNT35\SYSTEM32\COMMAND.COM 7 10 3 2 10 5" xfId="20842"/>
    <cellStyle name="=C:\WINNT35\SYSTEM32\COMMAND.COM 7 10 3 2 11" xfId="20843"/>
    <cellStyle name="=C:\WINNT35\SYSTEM32\COMMAND.COM 7 10 3 2 11 2" xfId="20844"/>
    <cellStyle name="=C:\WINNT35\SYSTEM32\COMMAND.COM 7 10 3 2 11 3" xfId="20845"/>
    <cellStyle name="=C:\WINNT35\SYSTEM32\COMMAND.COM 7 10 3 2 11 4" xfId="20846"/>
    <cellStyle name="=C:\WINNT35\SYSTEM32\COMMAND.COM 7 10 3 2 11 5" xfId="20847"/>
    <cellStyle name="=C:\WINNT35\SYSTEM32\COMMAND.COM 7 10 3 2 12" xfId="20848"/>
    <cellStyle name="=C:\WINNT35\SYSTEM32\COMMAND.COM 7 10 3 2 12 2" xfId="20849"/>
    <cellStyle name="=C:\WINNT35\SYSTEM32\COMMAND.COM 7 10 3 2 12 3" xfId="20850"/>
    <cellStyle name="=C:\WINNT35\SYSTEM32\COMMAND.COM 7 10 3 2 12 4" xfId="20851"/>
    <cellStyle name="=C:\WINNT35\SYSTEM32\COMMAND.COM 7 10 3 2 12 5" xfId="20852"/>
    <cellStyle name="=C:\WINNT35\SYSTEM32\COMMAND.COM 7 10 3 2 13" xfId="20853"/>
    <cellStyle name="=C:\WINNT35\SYSTEM32\COMMAND.COM 7 10 3 2 13 2" xfId="20854"/>
    <cellStyle name="=C:\WINNT35\SYSTEM32\COMMAND.COM 7 10 3 2 13 3" xfId="20855"/>
    <cellStyle name="=C:\WINNT35\SYSTEM32\COMMAND.COM 7 10 3 2 13 4" xfId="20856"/>
    <cellStyle name="=C:\WINNT35\SYSTEM32\COMMAND.COM 7 10 3 2 13 5" xfId="20857"/>
    <cellStyle name="=C:\WINNT35\SYSTEM32\COMMAND.COM 7 10 3 2 14" xfId="20858"/>
    <cellStyle name="=C:\WINNT35\SYSTEM32\COMMAND.COM 7 10 3 2 14 2" xfId="20859"/>
    <cellStyle name="=C:\WINNT35\SYSTEM32\COMMAND.COM 7 10 3 2 14 3" xfId="20860"/>
    <cellStyle name="=C:\WINNT35\SYSTEM32\COMMAND.COM 7 10 3 2 14 4" xfId="20861"/>
    <cellStyle name="=C:\WINNT35\SYSTEM32\COMMAND.COM 7 10 3 2 14 5" xfId="20862"/>
    <cellStyle name="=C:\WINNT35\SYSTEM32\COMMAND.COM 7 10 3 2 15" xfId="20863"/>
    <cellStyle name="=C:\WINNT35\SYSTEM32\COMMAND.COM 7 10 3 2 15 2" xfId="20864"/>
    <cellStyle name="=C:\WINNT35\SYSTEM32\COMMAND.COM 7 10 3 2 15 3" xfId="20865"/>
    <cellStyle name="=C:\WINNT35\SYSTEM32\COMMAND.COM 7 10 3 2 15 4" xfId="20866"/>
    <cellStyle name="=C:\WINNT35\SYSTEM32\COMMAND.COM 7 10 3 2 15 5" xfId="20867"/>
    <cellStyle name="=C:\WINNT35\SYSTEM32\COMMAND.COM 7 10 3 2 16" xfId="20868"/>
    <cellStyle name="=C:\WINNT35\SYSTEM32\COMMAND.COM 7 10 3 2 16 2" xfId="20869"/>
    <cellStyle name="=C:\WINNT35\SYSTEM32\COMMAND.COM 7 10 3 2 16 3" xfId="20870"/>
    <cellStyle name="=C:\WINNT35\SYSTEM32\COMMAND.COM 7 10 3 2 16 4" xfId="20871"/>
    <cellStyle name="=C:\WINNT35\SYSTEM32\COMMAND.COM 7 10 3 2 16 5" xfId="20872"/>
    <cellStyle name="=C:\WINNT35\SYSTEM32\COMMAND.COM 7 10 3 2 17" xfId="20873"/>
    <cellStyle name="=C:\WINNT35\SYSTEM32\COMMAND.COM 7 10 3 2 17 2" xfId="20874"/>
    <cellStyle name="=C:\WINNT35\SYSTEM32\COMMAND.COM 7 10 3 2 17 3" xfId="20875"/>
    <cellStyle name="=C:\WINNT35\SYSTEM32\COMMAND.COM 7 10 3 2 17 4" xfId="20876"/>
    <cellStyle name="=C:\WINNT35\SYSTEM32\COMMAND.COM 7 10 3 2 17 5" xfId="20877"/>
    <cellStyle name="=C:\WINNT35\SYSTEM32\COMMAND.COM 7 10 3 2 18" xfId="20878"/>
    <cellStyle name="=C:\WINNT35\SYSTEM32\COMMAND.COM 7 10 3 2 18 2" xfId="20879"/>
    <cellStyle name="=C:\WINNT35\SYSTEM32\COMMAND.COM 7 10 3 2 18 3" xfId="20880"/>
    <cellStyle name="=C:\WINNT35\SYSTEM32\COMMAND.COM 7 10 3 2 18 4" xfId="20881"/>
    <cellStyle name="=C:\WINNT35\SYSTEM32\COMMAND.COM 7 10 3 2 18 5" xfId="20882"/>
    <cellStyle name="=C:\WINNT35\SYSTEM32\COMMAND.COM 7 10 3 2 19" xfId="20883"/>
    <cellStyle name="=C:\WINNT35\SYSTEM32\COMMAND.COM 7 10 3 2 19 2" xfId="20884"/>
    <cellStyle name="=C:\WINNT35\SYSTEM32\COMMAND.COM 7 10 3 2 19 3" xfId="20885"/>
    <cellStyle name="=C:\WINNT35\SYSTEM32\COMMAND.COM 7 10 3 2 19 4" xfId="20886"/>
    <cellStyle name="=C:\WINNT35\SYSTEM32\COMMAND.COM 7 10 3 2 19 5" xfId="20887"/>
    <cellStyle name="=C:\WINNT35\SYSTEM32\COMMAND.COM 7 10 3 2 2" xfId="20888"/>
    <cellStyle name="=C:\WINNT35\SYSTEM32\COMMAND.COM 7 10 3 2 2 2" xfId="20889"/>
    <cellStyle name="=C:\WINNT35\SYSTEM32\COMMAND.COM 7 10 3 2 2 3" xfId="20890"/>
    <cellStyle name="=C:\WINNT35\SYSTEM32\COMMAND.COM 7 10 3 2 2 4" xfId="20891"/>
    <cellStyle name="=C:\WINNT35\SYSTEM32\COMMAND.COM 7 10 3 2 2 5" xfId="20892"/>
    <cellStyle name="=C:\WINNT35\SYSTEM32\COMMAND.COM 7 10 3 2 20" xfId="20893"/>
    <cellStyle name="=C:\WINNT35\SYSTEM32\COMMAND.COM 7 10 3 2 20 2" xfId="20894"/>
    <cellStyle name="=C:\WINNT35\SYSTEM32\COMMAND.COM 7 10 3 2 20 3" xfId="20895"/>
    <cellStyle name="=C:\WINNT35\SYSTEM32\COMMAND.COM 7 10 3 2 20 4" xfId="20896"/>
    <cellStyle name="=C:\WINNT35\SYSTEM32\COMMAND.COM 7 10 3 2 20 5" xfId="20897"/>
    <cellStyle name="=C:\WINNT35\SYSTEM32\COMMAND.COM 7 10 3 2 3" xfId="20898"/>
    <cellStyle name="=C:\WINNT35\SYSTEM32\COMMAND.COM 7 10 3 2 3 2" xfId="20899"/>
    <cellStyle name="=C:\WINNT35\SYSTEM32\COMMAND.COM 7 10 3 2 3 3" xfId="20900"/>
    <cellStyle name="=C:\WINNT35\SYSTEM32\COMMAND.COM 7 10 3 2 3 4" xfId="20901"/>
    <cellStyle name="=C:\WINNT35\SYSTEM32\COMMAND.COM 7 10 3 2 3 5" xfId="20902"/>
    <cellStyle name="=C:\WINNT35\SYSTEM32\COMMAND.COM 7 10 3 2 4" xfId="20903"/>
    <cellStyle name="=C:\WINNT35\SYSTEM32\COMMAND.COM 7 10 3 2 4 2" xfId="20904"/>
    <cellStyle name="=C:\WINNT35\SYSTEM32\COMMAND.COM 7 10 3 2 4 3" xfId="20905"/>
    <cellStyle name="=C:\WINNT35\SYSTEM32\COMMAND.COM 7 10 3 2 4 4" xfId="20906"/>
    <cellStyle name="=C:\WINNT35\SYSTEM32\COMMAND.COM 7 10 3 2 4 5" xfId="20907"/>
    <cellStyle name="=C:\WINNT35\SYSTEM32\COMMAND.COM 7 10 3 2 5" xfId="20908"/>
    <cellStyle name="=C:\WINNT35\SYSTEM32\COMMAND.COM 7 10 3 2 5 2" xfId="20909"/>
    <cellStyle name="=C:\WINNT35\SYSTEM32\COMMAND.COM 7 10 3 2 5 3" xfId="20910"/>
    <cellStyle name="=C:\WINNT35\SYSTEM32\COMMAND.COM 7 10 3 2 5 4" xfId="20911"/>
    <cellStyle name="=C:\WINNT35\SYSTEM32\COMMAND.COM 7 10 3 2 5 5" xfId="20912"/>
    <cellStyle name="=C:\WINNT35\SYSTEM32\COMMAND.COM 7 10 3 2 6" xfId="20913"/>
    <cellStyle name="=C:\WINNT35\SYSTEM32\COMMAND.COM 7 10 3 2 6 2" xfId="20914"/>
    <cellStyle name="=C:\WINNT35\SYSTEM32\COMMAND.COM 7 10 3 2 6 3" xfId="20915"/>
    <cellStyle name="=C:\WINNT35\SYSTEM32\COMMAND.COM 7 10 3 2 6 4" xfId="20916"/>
    <cellStyle name="=C:\WINNT35\SYSTEM32\COMMAND.COM 7 10 3 2 6 5" xfId="20917"/>
    <cellStyle name="=C:\WINNT35\SYSTEM32\COMMAND.COM 7 10 3 2 7" xfId="20918"/>
    <cellStyle name="=C:\WINNT35\SYSTEM32\COMMAND.COM 7 10 3 2 7 2" xfId="20919"/>
    <cellStyle name="=C:\WINNT35\SYSTEM32\COMMAND.COM 7 10 3 2 7 3" xfId="20920"/>
    <cellStyle name="=C:\WINNT35\SYSTEM32\COMMAND.COM 7 10 3 2 7 4" xfId="20921"/>
    <cellStyle name="=C:\WINNT35\SYSTEM32\COMMAND.COM 7 10 3 2 7 5" xfId="20922"/>
    <cellStyle name="=C:\WINNT35\SYSTEM32\COMMAND.COM 7 10 3 2 8" xfId="20923"/>
    <cellStyle name="=C:\WINNT35\SYSTEM32\COMMAND.COM 7 10 3 2 8 2" xfId="20924"/>
    <cellStyle name="=C:\WINNT35\SYSTEM32\COMMAND.COM 7 10 3 2 8 3" xfId="20925"/>
    <cellStyle name="=C:\WINNT35\SYSTEM32\COMMAND.COM 7 10 3 2 8 4" xfId="20926"/>
    <cellStyle name="=C:\WINNT35\SYSTEM32\COMMAND.COM 7 10 3 2 8 5" xfId="20927"/>
    <cellStyle name="=C:\WINNT35\SYSTEM32\COMMAND.COM 7 10 3 2 9" xfId="20928"/>
    <cellStyle name="=C:\WINNT35\SYSTEM32\COMMAND.COM 7 10 3 2 9 2" xfId="20929"/>
    <cellStyle name="=C:\WINNT35\SYSTEM32\COMMAND.COM 7 10 3 2 9 3" xfId="20930"/>
    <cellStyle name="=C:\WINNT35\SYSTEM32\COMMAND.COM 7 10 3 2 9 4" xfId="20931"/>
    <cellStyle name="=C:\WINNT35\SYSTEM32\COMMAND.COM 7 10 3 2 9 5" xfId="20932"/>
    <cellStyle name="=C:\WINNT35\SYSTEM32\COMMAND.COM 7 10 3 20" xfId="20933"/>
    <cellStyle name="=C:\WINNT35\SYSTEM32\COMMAND.COM 7 10 3 21" xfId="20934"/>
    <cellStyle name="=C:\WINNT35\SYSTEM32\COMMAND.COM 7 10 3 22" xfId="20935"/>
    <cellStyle name="=C:\WINNT35\SYSTEM32\COMMAND.COM 7 10 3 23" xfId="20936"/>
    <cellStyle name="=C:\WINNT35\SYSTEM32\COMMAND.COM 7 10 3 24" xfId="20937"/>
    <cellStyle name="=C:\WINNT35\SYSTEM32\COMMAND.COM 7 10 3 3" xfId="20938"/>
    <cellStyle name="=C:\WINNT35\SYSTEM32\COMMAND.COM 7 10 3 4" xfId="20939"/>
    <cellStyle name="=C:\WINNT35\SYSTEM32\COMMAND.COM 7 10 3 5" xfId="20940"/>
    <cellStyle name="=C:\WINNT35\SYSTEM32\COMMAND.COM 7 10 3 6" xfId="20941"/>
    <cellStyle name="=C:\WINNT35\SYSTEM32\COMMAND.COM 7 10 3 7" xfId="20942"/>
    <cellStyle name="=C:\WINNT35\SYSTEM32\COMMAND.COM 7 10 3 8" xfId="20943"/>
    <cellStyle name="=C:\WINNT35\SYSTEM32\COMMAND.COM 7 10 3 9" xfId="20944"/>
    <cellStyle name="=C:\WINNT35\SYSTEM32\COMMAND.COM 7 10 4" xfId="20945"/>
    <cellStyle name="=C:\WINNT35\SYSTEM32\COMMAND.COM 7 10 4 2" xfId="20946"/>
    <cellStyle name="=C:\WINNT35\SYSTEM32\COMMAND.COM 7 10 4 3" xfId="20947"/>
    <cellStyle name="=C:\WINNT35\SYSTEM32\COMMAND.COM 7 10 4 4" xfId="20948"/>
    <cellStyle name="=C:\WINNT35\SYSTEM32\COMMAND.COM 7 10 4 5" xfId="20949"/>
    <cellStyle name="=C:\WINNT35\SYSTEM32\COMMAND.COM 7 10 5" xfId="20950"/>
    <cellStyle name="=C:\WINNT35\SYSTEM32\COMMAND.COM 7 10 5 2" xfId="20951"/>
    <cellStyle name="=C:\WINNT35\SYSTEM32\COMMAND.COM 7 10 5 3" xfId="20952"/>
    <cellStyle name="=C:\WINNT35\SYSTEM32\COMMAND.COM 7 10 5 4" xfId="20953"/>
    <cellStyle name="=C:\WINNT35\SYSTEM32\COMMAND.COM 7 10 5 5" xfId="20954"/>
    <cellStyle name="=C:\WINNT35\SYSTEM32\COMMAND.COM 7 10 6" xfId="20955"/>
    <cellStyle name="=C:\WINNT35\SYSTEM32\COMMAND.COM 7 10 6 2" xfId="20956"/>
    <cellStyle name="=C:\WINNT35\SYSTEM32\COMMAND.COM 7 10 6 3" xfId="20957"/>
    <cellStyle name="=C:\WINNT35\SYSTEM32\COMMAND.COM 7 10 6 4" xfId="20958"/>
    <cellStyle name="=C:\WINNT35\SYSTEM32\COMMAND.COM 7 10 6 5" xfId="20959"/>
    <cellStyle name="=C:\WINNT35\SYSTEM32\COMMAND.COM 7 10 7" xfId="20960"/>
    <cellStyle name="=C:\WINNT35\SYSTEM32\COMMAND.COM 7 10 7 2" xfId="20961"/>
    <cellStyle name="=C:\WINNT35\SYSTEM32\COMMAND.COM 7 10 7 3" xfId="20962"/>
    <cellStyle name="=C:\WINNT35\SYSTEM32\COMMAND.COM 7 10 7 4" xfId="20963"/>
    <cellStyle name="=C:\WINNT35\SYSTEM32\COMMAND.COM 7 10 7 5" xfId="20964"/>
    <cellStyle name="=C:\WINNT35\SYSTEM32\COMMAND.COM 7 10 8" xfId="20965"/>
    <cellStyle name="=C:\WINNT35\SYSTEM32\COMMAND.COM 7 10 8 2" xfId="20966"/>
    <cellStyle name="=C:\WINNT35\SYSTEM32\COMMAND.COM 7 10 8 3" xfId="20967"/>
    <cellStyle name="=C:\WINNT35\SYSTEM32\COMMAND.COM 7 10 8 4" xfId="20968"/>
    <cellStyle name="=C:\WINNT35\SYSTEM32\COMMAND.COM 7 10 8 5" xfId="20969"/>
    <cellStyle name="=C:\WINNT35\SYSTEM32\COMMAND.COM 7 10 9" xfId="20970"/>
    <cellStyle name="=C:\WINNT35\SYSTEM32\COMMAND.COM 7 10 9 2" xfId="20971"/>
    <cellStyle name="=C:\WINNT35\SYSTEM32\COMMAND.COM 7 10 9 3" xfId="20972"/>
    <cellStyle name="=C:\WINNT35\SYSTEM32\COMMAND.COM 7 10 9 4" xfId="20973"/>
    <cellStyle name="=C:\WINNT35\SYSTEM32\COMMAND.COM 7 10 9 5" xfId="20974"/>
    <cellStyle name="=C:\WINNT35\SYSTEM32\COMMAND.COM 7 11" xfId="20975"/>
    <cellStyle name="=C:\WINNT35\SYSTEM32\COMMAND.COM 7 12" xfId="20976"/>
    <cellStyle name="=C:\WINNT35\SYSTEM32\COMMAND.COM 7 13" xfId="20977"/>
    <cellStyle name="=C:\WINNT35\SYSTEM32\COMMAND.COM 7 14" xfId="20978"/>
    <cellStyle name="=C:\WINNT35\SYSTEM32\COMMAND.COM 7 14 10" xfId="20979"/>
    <cellStyle name="=C:\WINNT35\SYSTEM32\COMMAND.COM 7 14 10 2" xfId="20980"/>
    <cellStyle name="=C:\WINNT35\SYSTEM32\COMMAND.COM 7 14 10 3" xfId="20981"/>
    <cellStyle name="=C:\WINNT35\SYSTEM32\COMMAND.COM 7 14 10 4" xfId="20982"/>
    <cellStyle name="=C:\WINNT35\SYSTEM32\COMMAND.COM 7 14 10 5" xfId="20983"/>
    <cellStyle name="=C:\WINNT35\SYSTEM32\COMMAND.COM 7 14 11" xfId="20984"/>
    <cellStyle name="=C:\WINNT35\SYSTEM32\COMMAND.COM 7 14 11 2" xfId="20985"/>
    <cellStyle name="=C:\WINNT35\SYSTEM32\COMMAND.COM 7 14 11 3" xfId="20986"/>
    <cellStyle name="=C:\WINNT35\SYSTEM32\COMMAND.COM 7 14 11 4" xfId="20987"/>
    <cellStyle name="=C:\WINNT35\SYSTEM32\COMMAND.COM 7 14 11 5" xfId="20988"/>
    <cellStyle name="=C:\WINNT35\SYSTEM32\COMMAND.COM 7 14 12" xfId="20989"/>
    <cellStyle name="=C:\WINNT35\SYSTEM32\COMMAND.COM 7 14 12 2" xfId="20990"/>
    <cellStyle name="=C:\WINNT35\SYSTEM32\COMMAND.COM 7 14 12 3" xfId="20991"/>
    <cellStyle name="=C:\WINNT35\SYSTEM32\COMMAND.COM 7 14 12 4" xfId="20992"/>
    <cellStyle name="=C:\WINNT35\SYSTEM32\COMMAND.COM 7 14 12 5" xfId="20993"/>
    <cellStyle name="=C:\WINNT35\SYSTEM32\COMMAND.COM 7 14 13" xfId="20994"/>
    <cellStyle name="=C:\WINNT35\SYSTEM32\COMMAND.COM 7 14 13 2" xfId="20995"/>
    <cellStyle name="=C:\WINNT35\SYSTEM32\COMMAND.COM 7 14 13 3" xfId="20996"/>
    <cellStyle name="=C:\WINNT35\SYSTEM32\COMMAND.COM 7 14 13 4" xfId="20997"/>
    <cellStyle name="=C:\WINNT35\SYSTEM32\COMMAND.COM 7 14 13 5" xfId="20998"/>
    <cellStyle name="=C:\WINNT35\SYSTEM32\COMMAND.COM 7 14 14" xfId="20999"/>
    <cellStyle name="=C:\WINNT35\SYSTEM32\COMMAND.COM 7 14 14 2" xfId="21000"/>
    <cellStyle name="=C:\WINNT35\SYSTEM32\COMMAND.COM 7 14 14 3" xfId="21001"/>
    <cellStyle name="=C:\WINNT35\SYSTEM32\COMMAND.COM 7 14 14 4" xfId="21002"/>
    <cellStyle name="=C:\WINNT35\SYSTEM32\COMMAND.COM 7 14 14 5" xfId="21003"/>
    <cellStyle name="=C:\WINNT35\SYSTEM32\COMMAND.COM 7 14 15" xfId="21004"/>
    <cellStyle name="=C:\WINNT35\SYSTEM32\COMMAND.COM 7 14 15 2" xfId="21005"/>
    <cellStyle name="=C:\WINNT35\SYSTEM32\COMMAND.COM 7 14 15 3" xfId="21006"/>
    <cellStyle name="=C:\WINNT35\SYSTEM32\COMMAND.COM 7 14 15 4" xfId="21007"/>
    <cellStyle name="=C:\WINNT35\SYSTEM32\COMMAND.COM 7 14 15 5" xfId="21008"/>
    <cellStyle name="=C:\WINNT35\SYSTEM32\COMMAND.COM 7 14 16" xfId="21009"/>
    <cellStyle name="=C:\WINNT35\SYSTEM32\COMMAND.COM 7 14 16 2" xfId="21010"/>
    <cellStyle name="=C:\WINNT35\SYSTEM32\COMMAND.COM 7 14 16 3" xfId="21011"/>
    <cellStyle name="=C:\WINNT35\SYSTEM32\COMMAND.COM 7 14 16 4" xfId="21012"/>
    <cellStyle name="=C:\WINNT35\SYSTEM32\COMMAND.COM 7 14 16 5" xfId="21013"/>
    <cellStyle name="=C:\WINNT35\SYSTEM32\COMMAND.COM 7 14 17" xfId="21014"/>
    <cellStyle name="=C:\WINNT35\SYSTEM32\COMMAND.COM 7 14 17 2" xfId="21015"/>
    <cellStyle name="=C:\WINNT35\SYSTEM32\COMMAND.COM 7 14 17 3" xfId="21016"/>
    <cellStyle name="=C:\WINNT35\SYSTEM32\COMMAND.COM 7 14 17 4" xfId="21017"/>
    <cellStyle name="=C:\WINNT35\SYSTEM32\COMMAND.COM 7 14 17 5" xfId="21018"/>
    <cellStyle name="=C:\WINNT35\SYSTEM32\COMMAND.COM 7 14 18" xfId="21019"/>
    <cellStyle name="=C:\WINNT35\SYSTEM32\COMMAND.COM 7 14 18 2" xfId="21020"/>
    <cellStyle name="=C:\WINNT35\SYSTEM32\COMMAND.COM 7 14 18 3" xfId="21021"/>
    <cellStyle name="=C:\WINNT35\SYSTEM32\COMMAND.COM 7 14 18 4" xfId="21022"/>
    <cellStyle name="=C:\WINNT35\SYSTEM32\COMMAND.COM 7 14 18 5" xfId="21023"/>
    <cellStyle name="=C:\WINNT35\SYSTEM32\COMMAND.COM 7 14 19" xfId="21024"/>
    <cellStyle name="=C:\WINNT35\SYSTEM32\COMMAND.COM 7 14 19 2" xfId="21025"/>
    <cellStyle name="=C:\WINNT35\SYSTEM32\COMMAND.COM 7 14 19 3" xfId="21026"/>
    <cellStyle name="=C:\WINNT35\SYSTEM32\COMMAND.COM 7 14 19 4" xfId="21027"/>
    <cellStyle name="=C:\WINNT35\SYSTEM32\COMMAND.COM 7 14 19 5" xfId="21028"/>
    <cellStyle name="=C:\WINNT35\SYSTEM32\COMMAND.COM 7 14 2" xfId="21029"/>
    <cellStyle name="=C:\WINNT35\SYSTEM32\COMMAND.COM 7 14 2 10" xfId="21030"/>
    <cellStyle name="=C:\WINNT35\SYSTEM32\COMMAND.COM 7 14 2 11" xfId="21031"/>
    <cellStyle name="=C:\WINNT35\SYSTEM32\COMMAND.COM 7 14 2 12" xfId="21032"/>
    <cellStyle name="=C:\WINNT35\SYSTEM32\COMMAND.COM 7 14 2 13" xfId="21033"/>
    <cellStyle name="=C:\WINNT35\SYSTEM32\COMMAND.COM 7 14 2 14" xfId="21034"/>
    <cellStyle name="=C:\WINNT35\SYSTEM32\COMMAND.COM 7 14 2 15" xfId="21035"/>
    <cellStyle name="=C:\WINNT35\SYSTEM32\COMMAND.COM 7 14 2 16" xfId="21036"/>
    <cellStyle name="=C:\WINNT35\SYSTEM32\COMMAND.COM 7 14 2 17" xfId="21037"/>
    <cellStyle name="=C:\WINNT35\SYSTEM32\COMMAND.COM 7 14 2 18" xfId="21038"/>
    <cellStyle name="=C:\WINNT35\SYSTEM32\COMMAND.COM 7 14 2 19" xfId="21039"/>
    <cellStyle name="=C:\WINNT35\SYSTEM32\COMMAND.COM 7 14 2 2" xfId="21040"/>
    <cellStyle name="=C:\WINNT35\SYSTEM32\COMMAND.COM 7 14 2 20" xfId="21041"/>
    <cellStyle name="=C:\WINNT35\SYSTEM32\COMMAND.COM 7 14 2 21" xfId="21042"/>
    <cellStyle name="=C:\WINNT35\SYSTEM32\COMMAND.COM 7 14 2 22" xfId="21043"/>
    <cellStyle name="=C:\WINNT35\SYSTEM32\COMMAND.COM 7 14 2 23" xfId="21044"/>
    <cellStyle name="=C:\WINNT35\SYSTEM32\COMMAND.COM 7 14 2 24" xfId="21045"/>
    <cellStyle name="=C:\WINNT35\SYSTEM32\COMMAND.COM 7 14 2 3" xfId="21046"/>
    <cellStyle name="=C:\WINNT35\SYSTEM32\COMMAND.COM 7 14 2 4" xfId="21047"/>
    <cellStyle name="=C:\WINNT35\SYSTEM32\COMMAND.COM 7 14 2 5" xfId="21048"/>
    <cellStyle name="=C:\WINNT35\SYSTEM32\COMMAND.COM 7 14 2 6" xfId="21049"/>
    <cellStyle name="=C:\WINNT35\SYSTEM32\COMMAND.COM 7 14 2 7" xfId="21050"/>
    <cellStyle name="=C:\WINNT35\SYSTEM32\COMMAND.COM 7 14 2 8" xfId="21051"/>
    <cellStyle name="=C:\WINNT35\SYSTEM32\COMMAND.COM 7 14 2 9" xfId="21052"/>
    <cellStyle name="=C:\WINNT35\SYSTEM32\COMMAND.COM 7 14 20" xfId="21053"/>
    <cellStyle name="=C:\WINNT35\SYSTEM32\COMMAND.COM 7 14 20 2" xfId="21054"/>
    <cellStyle name="=C:\WINNT35\SYSTEM32\COMMAND.COM 7 14 20 3" xfId="21055"/>
    <cellStyle name="=C:\WINNT35\SYSTEM32\COMMAND.COM 7 14 20 4" xfId="21056"/>
    <cellStyle name="=C:\WINNT35\SYSTEM32\COMMAND.COM 7 14 20 5" xfId="21057"/>
    <cellStyle name="=C:\WINNT35\SYSTEM32\COMMAND.COM 7 14 3" xfId="21058"/>
    <cellStyle name="=C:\WINNT35\SYSTEM32\COMMAND.COM 7 14 3 2" xfId="21059"/>
    <cellStyle name="=C:\WINNT35\SYSTEM32\COMMAND.COM 7 14 3 3" xfId="21060"/>
    <cellStyle name="=C:\WINNT35\SYSTEM32\COMMAND.COM 7 14 3 4" xfId="21061"/>
    <cellStyle name="=C:\WINNT35\SYSTEM32\COMMAND.COM 7 14 3 5" xfId="21062"/>
    <cellStyle name="=C:\WINNT35\SYSTEM32\COMMAND.COM 7 14 4" xfId="21063"/>
    <cellStyle name="=C:\WINNT35\SYSTEM32\COMMAND.COM 7 14 4 2" xfId="21064"/>
    <cellStyle name="=C:\WINNT35\SYSTEM32\COMMAND.COM 7 14 4 3" xfId="21065"/>
    <cellStyle name="=C:\WINNT35\SYSTEM32\COMMAND.COM 7 14 4 4" xfId="21066"/>
    <cellStyle name="=C:\WINNT35\SYSTEM32\COMMAND.COM 7 14 4 5" xfId="21067"/>
    <cellStyle name="=C:\WINNT35\SYSTEM32\COMMAND.COM 7 14 5" xfId="21068"/>
    <cellStyle name="=C:\WINNT35\SYSTEM32\COMMAND.COM 7 14 5 2" xfId="21069"/>
    <cellStyle name="=C:\WINNT35\SYSTEM32\COMMAND.COM 7 14 5 3" xfId="21070"/>
    <cellStyle name="=C:\WINNT35\SYSTEM32\COMMAND.COM 7 14 5 4" xfId="21071"/>
    <cellStyle name="=C:\WINNT35\SYSTEM32\COMMAND.COM 7 14 5 5" xfId="21072"/>
    <cellStyle name="=C:\WINNT35\SYSTEM32\COMMAND.COM 7 14 6" xfId="21073"/>
    <cellStyle name="=C:\WINNT35\SYSTEM32\COMMAND.COM 7 14 6 2" xfId="21074"/>
    <cellStyle name="=C:\WINNT35\SYSTEM32\COMMAND.COM 7 14 6 3" xfId="21075"/>
    <cellStyle name="=C:\WINNT35\SYSTEM32\COMMAND.COM 7 14 6 4" xfId="21076"/>
    <cellStyle name="=C:\WINNT35\SYSTEM32\COMMAND.COM 7 14 6 5" xfId="21077"/>
    <cellStyle name="=C:\WINNT35\SYSTEM32\COMMAND.COM 7 14 7" xfId="21078"/>
    <cellStyle name="=C:\WINNT35\SYSTEM32\COMMAND.COM 7 14 7 2" xfId="21079"/>
    <cellStyle name="=C:\WINNT35\SYSTEM32\COMMAND.COM 7 14 7 3" xfId="21080"/>
    <cellStyle name="=C:\WINNT35\SYSTEM32\COMMAND.COM 7 14 7 4" xfId="21081"/>
    <cellStyle name="=C:\WINNT35\SYSTEM32\COMMAND.COM 7 14 7 5" xfId="21082"/>
    <cellStyle name="=C:\WINNT35\SYSTEM32\COMMAND.COM 7 14 8" xfId="21083"/>
    <cellStyle name="=C:\WINNT35\SYSTEM32\COMMAND.COM 7 14 8 2" xfId="21084"/>
    <cellStyle name="=C:\WINNT35\SYSTEM32\COMMAND.COM 7 14 8 3" xfId="21085"/>
    <cellStyle name="=C:\WINNT35\SYSTEM32\COMMAND.COM 7 14 8 4" xfId="21086"/>
    <cellStyle name="=C:\WINNT35\SYSTEM32\COMMAND.COM 7 14 8 5" xfId="21087"/>
    <cellStyle name="=C:\WINNT35\SYSTEM32\COMMAND.COM 7 14 9" xfId="21088"/>
    <cellStyle name="=C:\WINNT35\SYSTEM32\COMMAND.COM 7 14 9 2" xfId="21089"/>
    <cellStyle name="=C:\WINNT35\SYSTEM32\COMMAND.COM 7 14 9 3" xfId="21090"/>
    <cellStyle name="=C:\WINNT35\SYSTEM32\COMMAND.COM 7 14 9 4" xfId="21091"/>
    <cellStyle name="=C:\WINNT35\SYSTEM32\COMMAND.COM 7 14 9 5" xfId="21092"/>
    <cellStyle name="=C:\WINNT35\SYSTEM32\COMMAND.COM 7 15" xfId="21093"/>
    <cellStyle name="=C:\WINNT35\SYSTEM32\COMMAND.COM 7 16" xfId="21094"/>
    <cellStyle name="=C:\WINNT35\SYSTEM32\COMMAND.COM 7 17" xfId="21095"/>
    <cellStyle name="=C:\WINNT35\SYSTEM32\COMMAND.COM 7 17 10" xfId="21096"/>
    <cellStyle name="=C:\WINNT35\SYSTEM32\COMMAND.COM 7 17 11" xfId="21097"/>
    <cellStyle name="=C:\WINNT35\SYSTEM32\COMMAND.COM 7 17 2" xfId="21098"/>
    <cellStyle name="=C:\WINNT35\SYSTEM32\COMMAND.COM 7 17 2 10" xfId="21099"/>
    <cellStyle name="=C:\WINNT35\SYSTEM32\COMMAND.COM 7 17 2 11" xfId="21100"/>
    <cellStyle name="=C:\WINNT35\SYSTEM32\COMMAND.COM 7 17 2 2" xfId="21101"/>
    <cellStyle name="=C:\WINNT35\SYSTEM32\COMMAND.COM 7 17 2 2 2" xfId="21102"/>
    <cellStyle name="=C:\WINNT35\SYSTEM32\COMMAND.COM 7 17 2 2 2 2" xfId="21103"/>
    <cellStyle name="=C:\WINNT35\SYSTEM32\COMMAND.COM 7 17 2 2 2 3" xfId="21104"/>
    <cellStyle name="=C:\WINNT35\SYSTEM32\COMMAND.COM 7 17 2 2 2 4" xfId="21105"/>
    <cellStyle name="=C:\WINNT35\SYSTEM32\COMMAND.COM 7 17 2 2 2 5" xfId="21106"/>
    <cellStyle name="=C:\WINNT35\SYSTEM32\COMMAND.COM 7 17 2 2 3" xfId="21107"/>
    <cellStyle name="=C:\WINNT35\SYSTEM32\COMMAND.COM 7 17 2 2 4" xfId="21108"/>
    <cellStyle name="=C:\WINNT35\SYSTEM32\COMMAND.COM 7 17 2 2 5" xfId="21109"/>
    <cellStyle name="=C:\WINNT35\SYSTEM32\COMMAND.COM 7 17 2 3" xfId="21110"/>
    <cellStyle name="=C:\WINNT35\SYSTEM32\COMMAND.COM 7 17 2 4" xfId="21111"/>
    <cellStyle name="=C:\WINNT35\SYSTEM32\COMMAND.COM 7 17 2 5" xfId="21112"/>
    <cellStyle name="=C:\WINNT35\SYSTEM32\COMMAND.COM 7 17 2 6" xfId="21113"/>
    <cellStyle name="=C:\WINNT35\SYSTEM32\COMMAND.COM 7 17 2 7" xfId="21114"/>
    <cellStyle name="=C:\WINNT35\SYSTEM32\COMMAND.COM 7 17 2 8" xfId="21115"/>
    <cellStyle name="=C:\WINNT35\SYSTEM32\COMMAND.COM 7 17 2 9" xfId="21116"/>
    <cellStyle name="=C:\WINNT35\SYSTEM32\COMMAND.COM 7 17 3" xfId="21117"/>
    <cellStyle name="=C:\WINNT35\SYSTEM32\COMMAND.COM 7 17 3 2" xfId="21118"/>
    <cellStyle name="=C:\WINNT35\SYSTEM32\COMMAND.COM 7 17 3 2 2" xfId="21119"/>
    <cellStyle name="=C:\WINNT35\SYSTEM32\COMMAND.COM 7 17 3 2 3" xfId="21120"/>
    <cellStyle name="=C:\WINNT35\SYSTEM32\COMMAND.COM 7 17 3 2 4" xfId="21121"/>
    <cellStyle name="=C:\WINNT35\SYSTEM32\COMMAND.COM 7 17 3 2 5" xfId="21122"/>
    <cellStyle name="=C:\WINNT35\SYSTEM32\COMMAND.COM 7 17 3 3" xfId="21123"/>
    <cellStyle name="=C:\WINNT35\SYSTEM32\COMMAND.COM 7 17 3 4" xfId="21124"/>
    <cellStyle name="=C:\WINNT35\SYSTEM32\COMMAND.COM 7 17 3 5" xfId="21125"/>
    <cellStyle name="=C:\WINNT35\SYSTEM32\COMMAND.COM 7 17 4" xfId="21126"/>
    <cellStyle name="=C:\WINNT35\SYSTEM32\COMMAND.COM 7 17 4 2" xfId="21127"/>
    <cellStyle name="=C:\WINNT35\SYSTEM32\COMMAND.COM 7 17 4 2 2" xfId="21128"/>
    <cellStyle name="=C:\WINNT35\SYSTEM32\COMMAND.COM 7 17 4 2 3" xfId="21129"/>
    <cellStyle name="=C:\WINNT35\SYSTEM32\COMMAND.COM 7 17 4 2 4" xfId="21130"/>
    <cellStyle name="=C:\WINNT35\SYSTEM32\COMMAND.COM 7 17 4 2 5" xfId="21131"/>
    <cellStyle name="=C:\WINNT35\SYSTEM32\COMMAND.COM 7 17 4 3" xfId="21132"/>
    <cellStyle name="=C:\WINNT35\SYSTEM32\COMMAND.COM 7 17 4 4" xfId="21133"/>
    <cellStyle name="=C:\WINNT35\SYSTEM32\COMMAND.COM 7 17 4 5" xfId="21134"/>
    <cellStyle name="=C:\WINNT35\SYSTEM32\COMMAND.COM 7 17 5" xfId="21135"/>
    <cellStyle name="=C:\WINNT35\SYSTEM32\COMMAND.COM 7 17 6" xfId="21136"/>
    <cellStyle name="=C:\WINNT35\SYSTEM32\COMMAND.COM 7 17 7" xfId="21137"/>
    <cellStyle name="=C:\WINNT35\SYSTEM32\COMMAND.COM 7 17 8" xfId="21138"/>
    <cellStyle name="=C:\WINNT35\SYSTEM32\COMMAND.COM 7 17 9" xfId="21139"/>
    <cellStyle name="=C:\WINNT35\SYSTEM32\COMMAND.COM 7 18" xfId="21140"/>
    <cellStyle name="=C:\WINNT35\SYSTEM32\COMMAND.COM 7 19" xfId="21141"/>
    <cellStyle name="=C:\WINNT35\SYSTEM32\COMMAND.COM 7 2" xfId="1363"/>
    <cellStyle name="=C:\WINNT35\SYSTEM32\COMMAND.COM 7 2 2" xfId="21142"/>
    <cellStyle name="=C:\WINNT35\SYSTEM32\COMMAND.COM 7 20" xfId="21143"/>
    <cellStyle name="=C:\WINNT35\SYSTEM32\COMMAND.COM 7 21" xfId="21144"/>
    <cellStyle name="=C:\WINNT35\SYSTEM32\COMMAND.COM 7 22" xfId="21145"/>
    <cellStyle name="=C:\WINNT35\SYSTEM32\COMMAND.COM 7 23" xfId="21146"/>
    <cellStyle name="=C:\WINNT35\SYSTEM32\COMMAND.COM 7 24" xfId="21147"/>
    <cellStyle name="=C:\WINNT35\SYSTEM32\COMMAND.COM 7 25" xfId="21148"/>
    <cellStyle name="=C:\WINNT35\SYSTEM32\COMMAND.COM 7 26" xfId="21149"/>
    <cellStyle name="=C:\WINNT35\SYSTEM32\COMMAND.COM 7 27" xfId="21150"/>
    <cellStyle name="=C:\WINNT35\SYSTEM32\COMMAND.COM 7 28" xfId="21151"/>
    <cellStyle name="=C:\WINNT35\SYSTEM32\COMMAND.COM 7 29" xfId="21152"/>
    <cellStyle name="=C:\WINNT35\SYSTEM32\COMMAND.COM 7 3" xfId="21153"/>
    <cellStyle name="=C:\WINNT35\SYSTEM32\COMMAND.COM 7 30" xfId="21154"/>
    <cellStyle name="=C:\WINNT35\SYSTEM32\COMMAND.COM 7 31" xfId="21155"/>
    <cellStyle name="=C:\WINNT35\SYSTEM32\COMMAND.COM 7 32" xfId="21156"/>
    <cellStyle name="=C:\WINNT35\SYSTEM32\COMMAND.COM 7 33" xfId="21157"/>
    <cellStyle name="=C:\WINNT35\SYSTEM32\COMMAND.COM 7 34" xfId="21158"/>
    <cellStyle name="=C:\WINNT35\SYSTEM32\COMMAND.COM 7 35" xfId="21159"/>
    <cellStyle name="=C:\WINNT35\SYSTEM32\COMMAND.COM 7 36" xfId="21160"/>
    <cellStyle name="=C:\WINNT35\SYSTEM32\COMMAND.COM 7 37" xfId="21161"/>
    <cellStyle name="=C:\WINNT35\SYSTEM32\COMMAND.COM 7 38" xfId="21162"/>
    <cellStyle name="=C:\WINNT35\SYSTEM32\COMMAND.COM 7 39" xfId="21163"/>
    <cellStyle name="=C:\WINNT35\SYSTEM32\COMMAND.COM 7 4" xfId="21164"/>
    <cellStyle name="=C:\WINNT35\SYSTEM32\COMMAND.COM 7 40" xfId="21165"/>
    <cellStyle name="=C:\WINNT35\SYSTEM32\COMMAND.COM 7 41" xfId="21166"/>
    <cellStyle name="=C:\WINNT35\SYSTEM32\COMMAND.COM 7 42" xfId="21167"/>
    <cellStyle name="=C:\WINNT35\SYSTEM32\COMMAND.COM 7 43" xfId="21168"/>
    <cellStyle name="=C:\WINNT35\SYSTEM32\COMMAND.COM 7 44" xfId="21169"/>
    <cellStyle name="=C:\WINNT35\SYSTEM32\COMMAND.COM 7 45" xfId="21170"/>
    <cellStyle name="=C:\WINNT35\SYSTEM32\COMMAND.COM 7 46" xfId="21171"/>
    <cellStyle name="=C:\WINNT35\SYSTEM32\COMMAND.COM 7 47" xfId="21172"/>
    <cellStyle name="=C:\WINNT35\SYSTEM32\COMMAND.COM 7 48" xfId="21173"/>
    <cellStyle name="=C:\WINNT35\SYSTEM32\COMMAND.COM 7 49" xfId="21174"/>
    <cellStyle name="=C:\WINNT35\SYSTEM32\COMMAND.COM 7 5" xfId="21175"/>
    <cellStyle name="=C:\WINNT35\SYSTEM32\COMMAND.COM 7 50" xfId="21176"/>
    <cellStyle name="=C:\WINNT35\SYSTEM32\COMMAND.COM 7 51" xfId="21177"/>
    <cellStyle name="=C:\WINNT35\SYSTEM32\COMMAND.COM 7 52" xfId="21178"/>
    <cellStyle name="=C:\WINNT35\SYSTEM32\COMMAND.COM 7 53" xfId="21179"/>
    <cellStyle name="=C:\WINNT35\SYSTEM32\COMMAND.COM 7 54" xfId="21180"/>
    <cellStyle name="=C:\WINNT35\SYSTEM32\COMMAND.COM 7 55" xfId="21181"/>
    <cellStyle name="=C:\WINNT35\SYSTEM32\COMMAND.COM 7 56" xfId="21182"/>
    <cellStyle name="=C:\WINNT35\SYSTEM32\COMMAND.COM 7 57" xfId="21183"/>
    <cellStyle name="=C:\WINNT35\SYSTEM32\COMMAND.COM 7 58" xfId="21184"/>
    <cellStyle name="=C:\WINNT35\SYSTEM32\COMMAND.COM 7 59" xfId="21185"/>
    <cellStyle name="=C:\WINNT35\SYSTEM32\COMMAND.COM 7 6" xfId="21186"/>
    <cellStyle name="=C:\WINNT35\SYSTEM32\COMMAND.COM 7 60" xfId="21187"/>
    <cellStyle name="=C:\WINNT35\SYSTEM32\COMMAND.COM 7 61" xfId="21188"/>
    <cellStyle name="=C:\WINNT35\SYSTEM32\COMMAND.COM 7 61 2" xfId="21189"/>
    <cellStyle name="=C:\WINNT35\SYSTEM32\COMMAND.COM 7 61 2 2" xfId="21190"/>
    <cellStyle name="=C:\WINNT35\SYSTEM32\COMMAND.COM 7 61 2 3" xfId="21191"/>
    <cellStyle name="=C:\WINNT35\SYSTEM32\COMMAND.COM 7 61 2 4" xfId="21192"/>
    <cellStyle name="=C:\WINNT35\SYSTEM32\COMMAND.COM 7 61 2 5" xfId="21193"/>
    <cellStyle name="=C:\WINNT35\SYSTEM32\COMMAND.COM 7 61 2 6" xfId="21194"/>
    <cellStyle name="=C:\WINNT35\SYSTEM32\COMMAND.COM 7 61 2 7" xfId="21195"/>
    <cellStyle name="=C:\WINNT35\SYSTEM32\COMMAND.COM 7 61 2 8" xfId="21196"/>
    <cellStyle name="=C:\WINNT35\SYSTEM32\COMMAND.COM 7 61 3" xfId="21197"/>
    <cellStyle name="=C:\WINNT35\SYSTEM32\COMMAND.COM 7 61 4" xfId="21198"/>
    <cellStyle name="=C:\WINNT35\SYSTEM32\COMMAND.COM 7 61 5" xfId="21199"/>
    <cellStyle name="=C:\WINNT35\SYSTEM32\COMMAND.COM 7 61 6" xfId="21200"/>
    <cellStyle name="=C:\WINNT35\SYSTEM32\COMMAND.COM 7 61 7" xfId="21201"/>
    <cellStyle name="=C:\WINNT35\SYSTEM32\COMMAND.COM 7 61 8" xfId="21202"/>
    <cellStyle name="=C:\WINNT35\SYSTEM32\COMMAND.COM 7 61 9" xfId="21203"/>
    <cellStyle name="=C:\WINNT35\SYSTEM32\COMMAND.COM 7 62" xfId="21204"/>
    <cellStyle name="=C:\WINNT35\SYSTEM32\COMMAND.COM 7 62 2" xfId="21205"/>
    <cellStyle name="=C:\WINNT35\SYSTEM32\COMMAND.COM 7 62 2 2" xfId="21206"/>
    <cellStyle name="=C:\WINNT35\SYSTEM32\COMMAND.COM 7 62 2 3" xfId="21207"/>
    <cellStyle name="=C:\WINNT35\SYSTEM32\COMMAND.COM 7 62 2 4" xfId="21208"/>
    <cellStyle name="=C:\WINNT35\SYSTEM32\COMMAND.COM 7 62 2 5" xfId="21209"/>
    <cellStyle name="=C:\WINNT35\SYSTEM32\COMMAND.COM 7 62 2 6" xfId="21210"/>
    <cellStyle name="=C:\WINNT35\SYSTEM32\COMMAND.COM 7 62 2 7" xfId="21211"/>
    <cellStyle name="=C:\WINNT35\SYSTEM32\COMMAND.COM 7 62 2 8" xfId="21212"/>
    <cellStyle name="=C:\WINNT35\SYSTEM32\COMMAND.COM 7 62 3" xfId="21213"/>
    <cellStyle name="=C:\WINNT35\SYSTEM32\COMMAND.COM 7 62 4" xfId="21214"/>
    <cellStyle name="=C:\WINNT35\SYSTEM32\COMMAND.COM 7 62 5" xfId="21215"/>
    <cellStyle name="=C:\WINNT35\SYSTEM32\COMMAND.COM 7 62 6" xfId="21216"/>
    <cellStyle name="=C:\WINNT35\SYSTEM32\COMMAND.COM 7 62 7" xfId="21217"/>
    <cellStyle name="=C:\WINNT35\SYSTEM32\COMMAND.COM 7 62 8" xfId="21218"/>
    <cellStyle name="=C:\WINNT35\SYSTEM32\COMMAND.COM 7 62 9" xfId="21219"/>
    <cellStyle name="=C:\WINNT35\SYSTEM32\COMMAND.COM 7 63" xfId="21220"/>
    <cellStyle name="=C:\WINNT35\SYSTEM32\COMMAND.COM 7 64" xfId="21221"/>
    <cellStyle name="=C:\WINNT35\SYSTEM32\COMMAND.COM 7 65" xfId="21222"/>
    <cellStyle name="=C:\WINNT35\SYSTEM32\COMMAND.COM 7 66" xfId="21223"/>
    <cellStyle name="=C:\WINNT35\SYSTEM32\COMMAND.COM 7 67" xfId="21224"/>
    <cellStyle name="=C:\WINNT35\SYSTEM32\COMMAND.COM 7 68" xfId="21225"/>
    <cellStyle name="=C:\WINNT35\SYSTEM32\COMMAND.COM 7 68 2" xfId="21226"/>
    <cellStyle name="=C:\WINNT35\SYSTEM32\COMMAND.COM 7 68 3" xfId="21227"/>
    <cellStyle name="=C:\WINNT35\SYSTEM32\COMMAND.COM 7 68 4" xfId="21228"/>
    <cellStyle name="=C:\WINNT35\SYSTEM32\COMMAND.COM 7 69" xfId="21229"/>
    <cellStyle name="=C:\WINNT35\SYSTEM32\COMMAND.COM 7 7" xfId="21230"/>
    <cellStyle name="=C:\WINNT35\SYSTEM32\COMMAND.COM 7 70" xfId="21231"/>
    <cellStyle name="=C:\WINNT35\SYSTEM32\COMMAND.COM 7 71" xfId="21232"/>
    <cellStyle name="=C:\WINNT35\SYSTEM32\COMMAND.COM 7 72" xfId="21233"/>
    <cellStyle name="=C:\WINNT35\SYSTEM32\COMMAND.COM 7 73" xfId="21234"/>
    <cellStyle name="=C:\WINNT35\SYSTEM32\COMMAND.COM 7 74" xfId="21235"/>
    <cellStyle name="=C:\WINNT35\SYSTEM32\COMMAND.COM 7 8" xfId="21236"/>
    <cellStyle name="=C:\WINNT35\SYSTEM32\COMMAND.COM 7 9" xfId="21237"/>
    <cellStyle name="=C:\WINNT35\SYSTEM32\COMMAND.COM 70" xfId="21238"/>
    <cellStyle name="=C:\WINNT35\SYSTEM32\COMMAND.COM 70 2" xfId="21239"/>
    <cellStyle name="=C:\WINNT35\SYSTEM32\COMMAND.COM 70 3" xfId="21240"/>
    <cellStyle name="=C:\WINNT35\SYSTEM32\COMMAND.COM 70 4" xfId="21241"/>
    <cellStyle name="=C:\WINNT35\SYSTEM32\COMMAND.COM 70 4 2" xfId="21242"/>
    <cellStyle name="=C:\WINNT35\SYSTEM32\COMMAND.COM 70 4 2 2" xfId="21243"/>
    <cellStyle name="=C:\WINNT35\SYSTEM32\COMMAND.COM 70 4 2 3" xfId="21244"/>
    <cellStyle name="=C:\WINNT35\SYSTEM32\COMMAND.COM 70 4 2 4" xfId="21245"/>
    <cellStyle name="=C:\WINNT35\SYSTEM32\COMMAND.COM 70 4 3" xfId="21246"/>
    <cellStyle name="=C:\WINNT35\SYSTEM32\COMMAND.COM 70 4 4" xfId="21247"/>
    <cellStyle name="=C:\WINNT35\SYSTEM32\COMMAND.COM 70 4 5" xfId="21248"/>
    <cellStyle name="=C:\WINNT35\SYSTEM32\COMMAND.COM 70 5" xfId="21249"/>
    <cellStyle name="=C:\WINNT35\SYSTEM32\COMMAND.COM 70 5 2" xfId="21250"/>
    <cellStyle name="=C:\WINNT35\SYSTEM32\COMMAND.COM 70 5 3" xfId="21251"/>
    <cellStyle name="=C:\WINNT35\SYSTEM32\COMMAND.COM 70 5 4" xfId="21252"/>
    <cellStyle name="=C:\WINNT35\SYSTEM32\COMMAND.COM 70 6" xfId="21253"/>
    <cellStyle name="=C:\WINNT35\SYSTEM32\COMMAND.COM 70 7" xfId="21254"/>
    <cellStyle name="=C:\WINNT35\SYSTEM32\COMMAND.COM 71" xfId="21255"/>
    <cellStyle name="=C:\WINNT35\SYSTEM32\COMMAND.COM 71 2" xfId="21256"/>
    <cellStyle name="=C:\WINNT35\SYSTEM32\COMMAND.COM 71 3" xfId="21257"/>
    <cellStyle name="=C:\WINNT35\SYSTEM32\COMMAND.COM 71 4" xfId="21258"/>
    <cellStyle name="=C:\WINNT35\SYSTEM32\COMMAND.COM 71 4 2" xfId="21259"/>
    <cellStyle name="=C:\WINNT35\SYSTEM32\COMMAND.COM 71 4 2 2" xfId="21260"/>
    <cellStyle name="=C:\WINNT35\SYSTEM32\COMMAND.COM 71 4 2 3" xfId="21261"/>
    <cellStyle name="=C:\WINNT35\SYSTEM32\COMMAND.COM 71 4 2 4" xfId="21262"/>
    <cellStyle name="=C:\WINNT35\SYSTEM32\COMMAND.COM 71 4 3" xfId="21263"/>
    <cellStyle name="=C:\WINNT35\SYSTEM32\COMMAND.COM 71 4 4" xfId="21264"/>
    <cellStyle name="=C:\WINNT35\SYSTEM32\COMMAND.COM 71 4 5" xfId="21265"/>
    <cellStyle name="=C:\WINNT35\SYSTEM32\COMMAND.COM 71 5" xfId="21266"/>
    <cellStyle name="=C:\WINNT35\SYSTEM32\COMMAND.COM 71 5 2" xfId="21267"/>
    <cellStyle name="=C:\WINNT35\SYSTEM32\COMMAND.COM 71 5 3" xfId="21268"/>
    <cellStyle name="=C:\WINNT35\SYSTEM32\COMMAND.COM 71 5 4" xfId="21269"/>
    <cellStyle name="=C:\WINNT35\SYSTEM32\COMMAND.COM 71 6" xfId="21270"/>
    <cellStyle name="=C:\WINNT35\SYSTEM32\COMMAND.COM 71 7" xfId="21271"/>
    <cellStyle name="=C:\WINNT35\SYSTEM32\COMMAND.COM 72" xfId="21272"/>
    <cellStyle name="=C:\WINNT35\SYSTEM32\COMMAND.COM 72 2" xfId="21273"/>
    <cellStyle name="=C:\WINNT35\SYSTEM32\COMMAND.COM 72 3" xfId="21274"/>
    <cellStyle name="=C:\WINNT35\SYSTEM32\COMMAND.COM 72 4" xfId="21275"/>
    <cellStyle name="=C:\WINNT35\SYSTEM32\COMMAND.COM 72 4 2" xfId="21276"/>
    <cellStyle name="=C:\WINNT35\SYSTEM32\COMMAND.COM 72 4 2 2" xfId="21277"/>
    <cellStyle name="=C:\WINNT35\SYSTEM32\COMMAND.COM 72 4 2 3" xfId="21278"/>
    <cellStyle name="=C:\WINNT35\SYSTEM32\COMMAND.COM 72 4 2 4" xfId="21279"/>
    <cellStyle name="=C:\WINNT35\SYSTEM32\COMMAND.COM 72 4 3" xfId="21280"/>
    <cellStyle name="=C:\WINNT35\SYSTEM32\COMMAND.COM 72 4 4" xfId="21281"/>
    <cellStyle name="=C:\WINNT35\SYSTEM32\COMMAND.COM 72 4 5" xfId="21282"/>
    <cellStyle name="=C:\WINNT35\SYSTEM32\COMMAND.COM 72 5" xfId="21283"/>
    <cellStyle name="=C:\WINNT35\SYSTEM32\COMMAND.COM 72 5 2" xfId="21284"/>
    <cellStyle name="=C:\WINNT35\SYSTEM32\COMMAND.COM 72 5 3" xfId="21285"/>
    <cellStyle name="=C:\WINNT35\SYSTEM32\COMMAND.COM 72 5 4" xfId="21286"/>
    <cellStyle name="=C:\WINNT35\SYSTEM32\COMMAND.COM 72 6" xfId="21287"/>
    <cellStyle name="=C:\WINNT35\SYSTEM32\COMMAND.COM 72 7" xfId="21288"/>
    <cellStyle name="=C:\WINNT35\SYSTEM32\COMMAND.COM 73" xfId="21289"/>
    <cellStyle name="=C:\WINNT35\SYSTEM32\COMMAND.COM 73 2" xfId="21290"/>
    <cellStyle name="=C:\WINNT35\SYSTEM32\COMMAND.COM 73 3" xfId="21291"/>
    <cellStyle name="=C:\WINNT35\SYSTEM32\COMMAND.COM 73 4" xfId="21292"/>
    <cellStyle name="=C:\WINNT35\SYSTEM32\COMMAND.COM 73 4 2" xfId="21293"/>
    <cellStyle name="=C:\WINNT35\SYSTEM32\COMMAND.COM 73 4 2 2" xfId="21294"/>
    <cellStyle name="=C:\WINNT35\SYSTEM32\COMMAND.COM 73 4 2 3" xfId="21295"/>
    <cellStyle name="=C:\WINNT35\SYSTEM32\COMMAND.COM 73 4 2 4" xfId="21296"/>
    <cellStyle name="=C:\WINNT35\SYSTEM32\COMMAND.COM 73 4 3" xfId="21297"/>
    <cellStyle name="=C:\WINNT35\SYSTEM32\COMMAND.COM 73 4 4" xfId="21298"/>
    <cellStyle name="=C:\WINNT35\SYSTEM32\COMMAND.COM 73 4 5" xfId="21299"/>
    <cellStyle name="=C:\WINNT35\SYSTEM32\COMMAND.COM 73 5" xfId="21300"/>
    <cellStyle name="=C:\WINNT35\SYSTEM32\COMMAND.COM 73 5 2" xfId="21301"/>
    <cellStyle name="=C:\WINNT35\SYSTEM32\COMMAND.COM 73 5 3" xfId="21302"/>
    <cellStyle name="=C:\WINNT35\SYSTEM32\COMMAND.COM 73 5 4" xfId="21303"/>
    <cellStyle name="=C:\WINNT35\SYSTEM32\COMMAND.COM 73 6" xfId="21304"/>
    <cellStyle name="=C:\WINNT35\SYSTEM32\COMMAND.COM 73 7" xfId="21305"/>
    <cellStyle name="=C:\WINNT35\SYSTEM32\COMMAND.COM 74" xfId="21306"/>
    <cellStyle name="=C:\WINNT35\SYSTEM32\COMMAND.COM 74 2" xfId="21307"/>
    <cellStyle name="=C:\WINNT35\SYSTEM32\COMMAND.COM 74 3" xfId="21308"/>
    <cellStyle name="=C:\WINNT35\SYSTEM32\COMMAND.COM 74 4" xfId="21309"/>
    <cellStyle name="=C:\WINNT35\SYSTEM32\COMMAND.COM 74 4 2" xfId="21310"/>
    <cellStyle name="=C:\WINNT35\SYSTEM32\COMMAND.COM 74 4 2 2" xfId="21311"/>
    <cellStyle name="=C:\WINNT35\SYSTEM32\COMMAND.COM 74 4 2 3" xfId="21312"/>
    <cellStyle name="=C:\WINNT35\SYSTEM32\COMMAND.COM 74 4 2 4" xfId="21313"/>
    <cellStyle name="=C:\WINNT35\SYSTEM32\COMMAND.COM 74 4 3" xfId="21314"/>
    <cellStyle name="=C:\WINNT35\SYSTEM32\COMMAND.COM 74 4 4" xfId="21315"/>
    <cellStyle name="=C:\WINNT35\SYSTEM32\COMMAND.COM 74 4 5" xfId="21316"/>
    <cellStyle name="=C:\WINNT35\SYSTEM32\COMMAND.COM 74 5" xfId="21317"/>
    <cellStyle name="=C:\WINNT35\SYSTEM32\COMMAND.COM 74 5 2" xfId="21318"/>
    <cellStyle name="=C:\WINNT35\SYSTEM32\COMMAND.COM 74 5 3" xfId="21319"/>
    <cellStyle name="=C:\WINNT35\SYSTEM32\COMMAND.COM 74 5 4" xfId="21320"/>
    <cellStyle name="=C:\WINNT35\SYSTEM32\COMMAND.COM 74 6" xfId="21321"/>
    <cellStyle name="=C:\WINNT35\SYSTEM32\COMMAND.COM 74 7" xfId="21322"/>
    <cellStyle name="=C:\WINNT35\SYSTEM32\COMMAND.COM 75" xfId="21323"/>
    <cellStyle name="=C:\WINNT35\SYSTEM32\COMMAND.COM 75 2" xfId="21324"/>
    <cellStyle name="=C:\WINNT35\SYSTEM32\COMMAND.COM 75 3" xfId="21325"/>
    <cellStyle name="=C:\WINNT35\SYSTEM32\COMMAND.COM 75 4" xfId="21326"/>
    <cellStyle name="=C:\WINNT35\SYSTEM32\COMMAND.COM 75 4 2" xfId="21327"/>
    <cellStyle name="=C:\WINNT35\SYSTEM32\COMMAND.COM 75 4 2 2" xfId="21328"/>
    <cellStyle name="=C:\WINNT35\SYSTEM32\COMMAND.COM 75 4 2 3" xfId="21329"/>
    <cellStyle name="=C:\WINNT35\SYSTEM32\COMMAND.COM 75 4 2 4" xfId="21330"/>
    <cellStyle name="=C:\WINNT35\SYSTEM32\COMMAND.COM 75 4 3" xfId="21331"/>
    <cellStyle name="=C:\WINNT35\SYSTEM32\COMMAND.COM 75 4 4" xfId="21332"/>
    <cellStyle name="=C:\WINNT35\SYSTEM32\COMMAND.COM 75 4 5" xfId="21333"/>
    <cellStyle name="=C:\WINNT35\SYSTEM32\COMMAND.COM 75 5" xfId="21334"/>
    <cellStyle name="=C:\WINNT35\SYSTEM32\COMMAND.COM 75 5 2" xfId="21335"/>
    <cellStyle name="=C:\WINNT35\SYSTEM32\COMMAND.COM 75 5 3" xfId="21336"/>
    <cellStyle name="=C:\WINNT35\SYSTEM32\COMMAND.COM 75 5 4" xfId="21337"/>
    <cellStyle name="=C:\WINNT35\SYSTEM32\COMMAND.COM 75 6" xfId="21338"/>
    <cellStyle name="=C:\WINNT35\SYSTEM32\COMMAND.COM 75 7" xfId="21339"/>
    <cellStyle name="=C:\WINNT35\SYSTEM32\COMMAND.COM 76" xfId="21340"/>
    <cellStyle name="=C:\WINNT35\SYSTEM32\COMMAND.COM 76 2" xfId="21341"/>
    <cellStyle name="=C:\WINNT35\SYSTEM32\COMMAND.COM 76 3" xfId="21342"/>
    <cellStyle name="=C:\WINNT35\SYSTEM32\COMMAND.COM 76 4" xfId="21343"/>
    <cellStyle name="=C:\WINNT35\SYSTEM32\COMMAND.COM 76 4 2" xfId="21344"/>
    <cellStyle name="=C:\WINNT35\SYSTEM32\COMMAND.COM 76 4 2 2" xfId="21345"/>
    <cellStyle name="=C:\WINNT35\SYSTEM32\COMMAND.COM 76 4 2 3" xfId="21346"/>
    <cellStyle name="=C:\WINNT35\SYSTEM32\COMMAND.COM 76 4 2 4" xfId="21347"/>
    <cellStyle name="=C:\WINNT35\SYSTEM32\COMMAND.COM 76 4 3" xfId="21348"/>
    <cellStyle name="=C:\WINNT35\SYSTEM32\COMMAND.COM 76 4 4" xfId="21349"/>
    <cellStyle name="=C:\WINNT35\SYSTEM32\COMMAND.COM 76 4 5" xfId="21350"/>
    <cellStyle name="=C:\WINNT35\SYSTEM32\COMMAND.COM 76 5" xfId="21351"/>
    <cellStyle name="=C:\WINNT35\SYSTEM32\COMMAND.COM 76 5 2" xfId="21352"/>
    <cellStyle name="=C:\WINNT35\SYSTEM32\COMMAND.COM 76 5 3" xfId="21353"/>
    <cellStyle name="=C:\WINNT35\SYSTEM32\COMMAND.COM 76 5 4" xfId="21354"/>
    <cellStyle name="=C:\WINNT35\SYSTEM32\COMMAND.COM 76 6" xfId="21355"/>
    <cellStyle name="=C:\WINNT35\SYSTEM32\COMMAND.COM 76 7" xfId="21356"/>
    <cellStyle name="=C:\WINNT35\SYSTEM32\COMMAND.COM 77" xfId="21357"/>
    <cellStyle name="=C:\WINNT35\SYSTEM32\COMMAND.COM 77 2" xfId="21358"/>
    <cellStyle name="=C:\WINNT35\SYSTEM32\COMMAND.COM 77 3" xfId="21359"/>
    <cellStyle name="=C:\WINNT35\SYSTEM32\COMMAND.COM 77 4" xfId="21360"/>
    <cellStyle name="=C:\WINNT35\SYSTEM32\COMMAND.COM 77 4 2" xfId="21361"/>
    <cellStyle name="=C:\WINNT35\SYSTEM32\COMMAND.COM 77 4 2 2" xfId="21362"/>
    <cellStyle name="=C:\WINNT35\SYSTEM32\COMMAND.COM 77 4 2 3" xfId="21363"/>
    <cellStyle name="=C:\WINNT35\SYSTEM32\COMMAND.COM 77 4 2 4" xfId="21364"/>
    <cellStyle name="=C:\WINNT35\SYSTEM32\COMMAND.COM 77 4 3" xfId="21365"/>
    <cellStyle name="=C:\WINNT35\SYSTEM32\COMMAND.COM 77 4 4" xfId="21366"/>
    <cellStyle name="=C:\WINNT35\SYSTEM32\COMMAND.COM 77 4 5" xfId="21367"/>
    <cellStyle name="=C:\WINNT35\SYSTEM32\COMMAND.COM 77 5" xfId="21368"/>
    <cellStyle name="=C:\WINNT35\SYSTEM32\COMMAND.COM 77 5 2" xfId="21369"/>
    <cellStyle name="=C:\WINNT35\SYSTEM32\COMMAND.COM 77 5 3" xfId="21370"/>
    <cellStyle name="=C:\WINNT35\SYSTEM32\COMMAND.COM 77 5 4" xfId="21371"/>
    <cellStyle name="=C:\WINNT35\SYSTEM32\COMMAND.COM 77 6" xfId="21372"/>
    <cellStyle name="=C:\WINNT35\SYSTEM32\COMMAND.COM 77 7" xfId="21373"/>
    <cellStyle name="=C:\WINNT35\SYSTEM32\COMMAND.COM 78" xfId="21374"/>
    <cellStyle name="=C:\WINNT35\SYSTEM32\COMMAND.COM 78 2" xfId="21375"/>
    <cellStyle name="=C:\WINNT35\SYSTEM32\COMMAND.COM 78 3" xfId="21376"/>
    <cellStyle name="=C:\WINNT35\SYSTEM32\COMMAND.COM 78 4" xfId="21377"/>
    <cellStyle name="=C:\WINNT35\SYSTEM32\COMMAND.COM 78 4 2" xfId="21378"/>
    <cellStyle name="=C:\WINNT35\SYSTEM32\COMMAND.COM 78 4 2 2" xfId="21379"/>
    <cellStyle name="=C:\WINNT35\SYSTEM32\COMMAND.COM 78 4 2 3" xfId="21380"/>
    <cellStyle name="=C:\WINNT35\SYSTEM32\COMMAND.COM 78 4 2 4" xfId="21381"/>
    <cellStyle name="=C:\WINNT35\SYSTEM32\COMMAND.COM 78 4 3" xfId="21382"/>
    <cellStyle name="=C:\WINNT35\SYSTEM32\COMMAND.COM 78 4 4" xfId="21383"/>
    <cellStyle name="=C:\WINNT35\SYSTEM32\COMMAND.COM 78 4 5" xfId="21384"/>
    <cellStyle name="=C:\WINNT35\SYSTEM32\COMMAND.COM 78 5" xfId="21385"/>
    <cellStyle name="=C:\WINNT35\SYSTEM32\COMMAND.COM 78 5 2" xfId="21386"/>
    <cellStyle name="=C:\WINNT35\SYSTEM32\COMMAND.COM 78 5 3" xfId="21387"/>
    <cellStyle name="=C:\WINNT35\SYSTEM32\COMMAND.COM 78 5 4" xfId="21388"/>
    <cellStyle name="=C:\WINNT35\SYSTEM32\COMMAND.COM 78 6" xfId="21389"/>
    <cellStyle name="=C:\WINNT35\SYSTEM32\COMMAND.COM 78 7" xfId="21390"/>
    <cellStyle name="=C:\WINNT35\SYSTEM32\COMMAND.COM 79" xfId="21391"/>
    <cellStyle name="=C:\WINNT35\SYSTEM32\COMMAND.COM 79 2" xfId="21392"/>
    <cellStyle name="=C:\WINNT35\SYSTEM32\COMMAND.COM 79 3" xfId="21393"/>
    <cellStyle name="=C:\WINNT35\SYSTEM32\COMMAND.COM 79 4" xfId="21394"/>
    <cellStyle name="=C:\WINNT35\SYSTEM32\COMMAND.COM 79 4 2" xfId="21395"/>
    <cellStyle name="=C:\WINNT35\SYSTEM32\COMMAND.COM 79 4 2 2" xfId="21396"/>
    <cellStyle name="=C:\WINNT35\SYSTEM32\COMMAND.COM 79 4 2 3" xfId="21397"/>
    <cellStyle name="=C:\WINNT35\SYSTEM32\COMMAND.COM 79 4 2 4" xfId="21398"/>
    <cellStyle name="=C:\WINNT35\SYSTEM32\COMMAND.COM 79 4 3" xfId="21399"/>
    <cellStyle name="=C:\WINNT35\SYSTEM32\COMMAND.COM 79 4 4" xfId="21400"/>
    <cellStyle name="=C:\WINNT35\SYSTEM32\COMMAND.COM 79 4 5" xfId="21401"/>
    <cellStyle name="=C:\WINNT35\SYSTEM32\COMMAND.COM 79 5" xfId="21402"/>
    <cellStyle name="=C:\WINNT35\SYSTEM32\COMMAND.COM 79 5 2" xfId="21403"/>
    <cellStyle name="=C:\WINNT35\SYSTEM32\COMMAND.COM 79 5 3" xfId="21404"/>
    <cellStyle name="=C:\WINNT35\SYSTEM32\COMMAND.COM 79 5 4" xfId="21405"/>
    <cellStyle name="=C:\WINNT35\SYSTEM32\COMMAND.COM 79 6" xfId="21406"/>
    <cellStyle name="=C:\WINNT35\SYSTEM32\COMMAND.COM 79 7" xfId="21407"/>
    <cellStyle name="=C:\WINNT35\SYSTEM32\COMMAND.COM 8" xfId="1062"/>
    <cellStyle name="=C:\WINNT35\SYSTEM32\COMMAND.COM 8 10" xfId="21408"/>
    <cellStyle name="=C:\WINNT35\SYSTEM32\COMMAND.COM 8 11" xfId="21409"/>
    <cellStyle name="=C:\WINNT35\SYSTEM32\COMMAND.COM 8 12" xfId="21410"/>
    <cellStyle name="=C:\WINNT35\SYSTEM32\COMMAND.COM 8 13" xfId="21411"/>
    <cellStyle name="=C:\WINNT35\SYSTEM32\COMMAND.COM 8 2" xfId="21412"/>
    <cellStyle name="=C:\WINNT35\SYSTEM32\COMMAND.COM 8 2 10" xfId="21413"/>
    <cellStyle name="=C:\WINNT35\SYSTEM32\COMMAND.COM 8 2 11" xfId="21414"/>
    <cellStyle name="=C:\WINNT35\SYSTEM32\COMMAND.COM 8 2 12" xfId="21415"/>
    <cellStyle name="=C:\WINNT35\SYSTEM32\COMMAND.COM 8 2 2" xfId="21416"/>
    <cellStyle name="=C:\WINNT35\SYSTEM32\COMMAND.COM 8 2 2 2" xfId="21417"/>
    <cellStyle name="=C:\WINNT35\SYSTEM32\COMMAND.COM 8 2 2 2 2" xfId="21418"/>
    <cellStyle name="=C:\WINNT35\SYSTEM32\COMMAND.COM 8 2 2 2 3" xfId="21419"/>
    <cellStyle name="=C:\WINNT35\SYSTEM32\COMMAND.COM 8 2 2 2 4" xfId="21420"/>
    <cellStyle name="=C:\WINNT35\SYSTEM32\COMMAND.COM 8 2 2 2 5" xfId="21421"/>
    <cellStyle name="=C:\WINNT35\SYSTEM32\COMMAND.COM 8 2 2 2 6" xfId="21422"/>
    <cellStyle name="=C:\WINNT35\SYSTEM32\COMMAND.COM 8 2 2 3" xfId="21423"/>
    <cellStyle name="=C:\WINNT35\SYSTEM32\COMMAND.COM 8 2 2 4" xfId="21424"/>
    <cellStyle name="=C:\WINNT35\SYSTEM32\COMMAND.COM 8 2 2 5" xfId="21425"/>
    <cellStyle name="=C:\WINNT35\SYSTEM32\COMMAND.COM 8 2 2 6" xfId="21426"/>
    <cellStyle name="=C:\WINNT35\SYSTEM32\COMMAND.COM 8 2 2 7" xfId="21427"/>
    <cellStyle name="=C:\WINNT35\SYSTEM32\COMMAND.COM 8 2 2 8" xfId="21428"/>
    <cellStyle name="=C:\WINNT35\SYSTEM32\COMMAND.COM 8 2 3" xfId="21429"/>
    <cellStyle name="=C:\WINNT35\SYSTEM32\COMMAND.COM 8 2 3 2" xfId="21430"/>
    <cellStyle name="=C:\WINNT35\SYSTEM32\COMMAND.COM 8 2 3 2 2" xfId="21431"/>
    <cellStyle name="=C:\WINNT35\SYSTEM32\COMMAND.COM 8 2 3 2 3" xfId="21432"/>
    <cellStyle name="=C:\WINNT35\SYSTEM32\COMMAND.COM 8 2 3 2 4" xfId="21433"/>
    <cellStyle name="=C:\WINNT35\SYSTEM32\COMMAND.COM 8 2 3 2 5" xfId="21434"/>
    <cellStyle name="=C:\WINNT35\SYSTEM32\COMMAND.COM 8 2 4" xfId="21435"/>
    <cellStyle name="=C:\WINNT35\SYSTEM32\COMMAND.COM 8 2 4 2" xfId="21436"/>
    <cellStyle name="=C:\WINNT35\SYSTEM32\COMMAND.COM 8 2 4 3" xfId="21437"/>
    <cellStyle name="=C:\WINNT35\SYSTEM32\COMMAND.COM 8 2 4 4" xfId="21438"/>
    <cellStyle name="=C:\WINNT35\SYSTEM32\COMMAND.COM 8 2 4 5" xfId="21439"/>
    <cellStyle name="=C:\WINNT35\SYSTEM32\COMMAND.COM 8 2 5" xfId="21440"/>
    <cellStyle name="=C:\WINNT35\SYSTEM32\COMMAND.COM 8 2 5 2" xfId="21441"/>
    <cellStyle name="=C:\WINNT35\SYSTEM32\COMMAND.COM 8 2 5 3" xfId="21442"/>
    <cellStyle name="=C:\WINNT35\SYSTEM32\COMMAND.COM 8 2 5 4" xfId="21443"/>
    <cellStyle name="=C:\WINNT35\SYSTEM32\COMMAND.COM 8 2 5 5" xfId="21444"/>
    <cellStyle name="=C:\WINNT35\SYSTEM32\COMMAND.COM 8 2 6" xfId="21445"/>
    <cellStyle name="=C:\WINNT35\SYSTEM32\COMMAND.COM 8 2 6 2" xfId="21446"/>
    <cellStyle name="=C:\WINNT35\SYSTEM32\COMMAND.COM 8 2 6 3" xfId="21447"/>
    <cellStyle name="=C:\WINNT35\SYSTEM32\COMMAND.COM 8 2 6 4" xfId="21448"/>
    <cellStyle name="=C:\WINNT35\SYSTEM32\COMMAND.COM 8 2 6 5" xfId="21449"/>
    <cellStyle name="=C:\WINNT35\SYSTEM32\COMMAND.COM 8 2 7" xfId="21450"/>
    <cellStyle name="=C:\WINNT35\SYSTEM32\COMMAND.COM 8 2 7 2" xfId="21451"/>
    <cellStyle name="=C:\WINNT35\SYSTEM32\COMMAND.COM 8 2 7 3" xfId="21452"/>
    <cellStyle name="=C:\WINNT35\SYSTEM32\COMMAND.COM 8 2 7 4" xfId="21453"/>
    <cellStyle name="=C:\WINNT35\SYSTEM32\COMMAND.COM 8 2 7 5" xfId="21454"/>
    <cellStyle name="=C:\WINNT35\SYSTEM32\COMMAND.COM 8 2 8" xfId="21455"/>
    <cellStyle name="=C:\WINNT35\SYSTEM32\COMMAND.COM 8 2 8 2" xfId="21456"/>
    <cellStyle name="=C:\WINNT35\SYSTEM32\COMMAND.COM 8 2 8 3" xfId="21457"/>
    <cellStyle name="=C:\WINNT35\SYSTEM32\COMMAND.COM 8 2 8 4" xfId="21458"/>
    <cellStyle name="=C:\WINNT35\SYSTEM32\COMMAND.COM 8 2 8 5" xfId="21459"/>
    <cellStyle name="=C:\WINNT35\SYSTEM32\COMMAND.COM 8 2 9" xfId="21460"/>
    <cellStyle name="=C:\WINNT35\SYSTEM32\COMMAND.COM 8 3" xfId="21461"/>
    <cellStyle name="=C:\WINNT35\SYSTEM32\COMMAND.COM 8 4" xfId="21462"/>
    <cellStyle name="=C:\WINNT35\SYSTEM32\COMMAND.COM 8 5" xfId="21463"/>
    <cellStyle name="=C:\WINNT35\SYSTEM32\COMMAND.COM 8 6" xfId="21464"/>
    <cellStyle name="=C:\WINNT35\SYSTEM32\COMMAND.COM 8 7" xfId="21465"/>
    <cellStyle name="=C:\WINNT35\SYSTEM32\COMMAND.COM 8 7 2" xfId="21466"/>
    <cellStyle name="=C:\WINNT35\SYSTEM32\COMMAND.COM 8 7 3" xfId="21467"/>
    <cellStyle name="=C:\WINNT35\SYSTEM32\COMMAND.COM 8 7 4" xfId="21468"/>
    <cellStyle name="=C:\WINNT35\SYSTEM32\COMMAND.COM 8 7 5" xfId="21469"/>
    <cellStyle name="=C:\WINNT35\SYSTEM32\COMMAND.COM 8 7 6" xfId="21470"/>
    <cellStyle name="=C:\WINNT35\SYSTEM32\COMMAND.COM 8 8" xfId="21471"/>
    <cellStyle name="=C:\WINNT35\SYSTEM32\COMMAND.COM 8 9" xfId="21472"/>
    <cellStyle name="=C:\WINNT35\SYSTEM32\COMMAND.COM 80" xfId="21473"/>
    <cellStyle name="=C:\WINNT35\SYSTEM32\COMMAND.COM 80 2" xfId="21474"/>
    <cellStyle name="=C:\WINNT35\SYSTEM32\COMMAND.COM 80 3" xfId="21475"/>
    <cellStyle name="=C:\WINNT35\SYSTEM32\COMMAND.COM 80 4" xfId="21476"/>
    <cellStyle name="=C:\WINNT35\SYSTEM32\COMMAND.COM 80 4 2" xfId="21477"/>
    <cellStyle name="=C:\WINNT35\SYSTEM32\COMMAND.COM 80 4 2 2" xfId="21478"/>
    <cellStyle name="=C:\WINNT35\SYSTEM32\COMMAND.COM 80 4 2 3" xfId="21479"/>
    <cellStyle name="=C:\WINNT35\SYSTEM32\COMMAND.COM 80 4 2 4" xfId="21480"/>
    <cellStyle name="=C:\WINNT35\SYSTEM32\COMMAND.COM 80 4 3" xfId="21481"/>
    <cellStyle name="=C:\WINNT35\SYSTEM32\COMMAND.COM 80 4 4" xfId="21482"/>
    <cellStyle name="=C:\WINNT35\SYSTEM32\COMMAND.COM 80 4 5" xfId="21483"/>
    <cellStyle name="=C:\WINNT35\SYSTEM32\COMMAND.COM 80 5" xfId="21484"/>
    <cellStyle name="=C:\WINNT35\SYSTEM32\COMMAND.COM 80 5 2" xfId="21485"/>
    <cellStyle name="=C:\WINNT35\SYSTEM32\COMMAND.COM 80 5 3" xfId="21486"/>
    <cellStyle name="=C:\WINNT35\SYSTEM32\COMMAND.COM 80 5 4" xfId="21487"/>
    <cellStyle name="=C:\WINNT35\SYSTEM32\COMMAND.COM 80 6" xfId="21488"/>
    <cellStyle name="=C:\WINNT35\SYSTEM32\COMMAND.COM 80 7" xfId="21489"/>
    <cellStyle name="=C:\WINNT35\SYSTEM32\COMMAND.COM 81" xfId="21490"/>
    <cellStyle name="=C:\WINNT35\SYSTEM32\COMMAND.COM 81 2" xfId="21491"/>
    <cellStyle name="=C:\WINNT35\SYSTEM32\COMMAND.COM 81 3" xfId="21492"/>
    <cellStyle name="=C:\WINNT35\SYSTEM32\COMMAND.COM 81 4" xfId="21493"/>
    <cellStyle name="=C:\WINNT35\SYSTEM32\COMMAND.COM 81 4 2" xfId="21494"/>
    <cellStyle name="=C:\WINNT35\SYSTEM32\COMMAND.COM 81 4 2 2" xfId="21495"/>
    <cellStyle name="=C:\WINNT35\SYSTEM32\COMMAND.COM 81 4 2 3" xfId="21496"/>
    <cellStyle name="=C:\WINNT35\SYSTEM32\COMMAND.COM 81 4 2 4" xfId="21497"/>
    <cellStyle name="=C:\WINNT35\SYSTEM32\COMMAND.COM 81 4 3" xfId="21498"/>
    <cellStyle name="=C:\WINNT35\SYSTEM32\COMMAND.COM 81 4 4" xfId="21499"/>
    <cellStyle name="=C:\WINNT35\SYSTEM32\COMMAND.COM 81 4 5" xfId="21500"/>
    <cellStyle name="=C:\WINNT35\SYSTEM32\COMMAND.COM 81 5" xfId="21501"/>
    <cellStyle name="=C:\WINNT35\SYSTEM32\COMMAND.COM 81 5 2" xfId="21502"/>
    <cellStyle name="=C:\WINNT35\SYSTEM32\COMMAND.COM 81 5 3" xfId="21503"/>
    <cellStyle name="=C:\WINNT35\SYSTEM32\COMMAND.COM 81 5 4" xfId="21504"/>
    <cellStyle name="=C:\WINNT35\SYSTEM32\COMMAND.COM 81 6" xfId="21505"/>
    <cellStyle name="=C:\WINNT35\SYSTEM32\COMMAND.COM 81 7" xfId="21506"/>
    <cellStyle name="=C:\WINNT35\SYSTEM32\COMMAND.COM 82" xfId="21507"/>
    <cellStyle name="=C:\WINNT35\SYSTEM32\COMMAND.COM 82 2" xfId="21508"/>
    <cellStyle name="=C:\WINNT35\SYSTEM32\COMMAND.COM 82 3" xfId="21509"/>
    <cellStyle name="=C:\WINNT35\SYSTEM32\COMMAND.COM 82 4" xfId="21510"/>
    <cellStyle name="=C:\WINNT35\SYSTEM32\COMMAND.COM 82 4 2" xfId="21511"/>
    <cellStyle name="=C:\WINNT35\SYSTEM32\COMMAND.COM 82 4 2 2" xfId="21512"/>
    <cellStyle name="=C:\WINNT35\SYSTEM32\COMMAND.COM 82 4 2 3" xfId="21513"/>
    <cellStyle name="=C:\WINNT35\SYSTEM32\COMMAND.COM 82 4 2 4" xfId="21514"/>
    <cellStyle name="=C:\WINNT35\SYSTEM32\COMMAND.COM 82 4 3" xfId="21515"/>
    <cellStyle name="=C:\WINNT35\SYSTEM32\COMMAND.COM 82 4 4" xfId="21516"/>
    <cellStyle name="=C:\WINNT35\SYSTEM32\COMMAND.COM 82 4 5" xfId="21517"/>
    <cellStyle name="=C:\WINNT35\SYSTEM32\COMMAND.COM 82 5" xfId="21518"/>
    <cellStyle name="=C:\WINNT35\SYSTEM32\COMMAND.COM 82 5 2" xfId="21519"/>
    <cellStyle name="=C:\WINNT35\SYSTEM32\COMMAND.COM 82 5 3" xfId="21520"/>
    <cellStyle name="=C:\WINNT35\SYSTEM32\COMMAND.COM 82 5 4" xfId="21521"/>
    <cellStyle name="=C:\WINNT35\SYSTEM32\COMMAND.COM 82 6" xfId="21522"/>
    <cellStyle name="=C:\WINNT35\SYSTEM32\COMMAND.COM 82 7" xfId="21523"/>
    <cellStyle name="=C:\WINNT35\SYSTEM32\COMMAND.COM 83" xfId="21524"/>
    <cellStyle name="=C:\WINNT35\SYSTEM32\COMMAND.COM 83 2" xfId="21525"/>
    <cellStyle name="=C:\WINNT35\SYSTEM32\COMMAND.COM 83 3" xfId="21526"/>
    <cellStyle name="=C:\WINNT35\SYSTEM32\COMMAND.COM 83 4" xfId="21527"/>
    <cellStyle name="=C:\WINNT35\SYSTEM32\COMMAND.COM 83 4 2" xfId="21528"/>
    <cellStyle name="=C:\WINNT35\SYSTEM32\COMMAND.COM 83 4 2 2" xfId="21529"/>
    <cellStyle name="=C:\WINNT35\SYSTEM32\COMMAND.COM 83 4 2 3" xfId="21530"/>
    <cellStyle name="=C:\WINNT35\SYSTEM32\COMMAND.COM 83 4 2 4" xfId="21531"/>
    <cellStyle name="=C:\WINNT35\SYSTEM32\COMMAND.COM 83 4 3" xfId="21532"/>
    <cellStyle name="=C:\WINNT35\SYSTEM32\COMMAND.COM 83 4 4" xfId="21533"/>
    <cellStyle name="=C:\WINNT35\SYSTEM32\COMMAND.COM 83 4 5" xfId="21534"/>
    <cellStyle name="=C:\WINNT35\SYSTEM32\COMMAND.COM 83 5" xfId="21535"/>
    <cellStyle name="=C:\WINNT35\SYSTEM32\COMMAND.COM 83 5 2" xfId="21536"/>
    <cellStyle name="=C:\WINNT35\SYSTEM32\COMMAND.COM 83 5 3" xfId="21537"/>
    <cellStyle name="=C:\WINNT35\SYSTEM32\COMMAND.COM 83 5 4" xfId="21538"/>
    <cellStyle name="=C:\WINNT35\SYSTEM32\COMMAND.COM 83 6" xfId="21539"/>
    <cellStyle name="=C:\WINNT35\SYSTEM32\COMMAND.COM 83 7" xfId="21540"/>
    <cellStyle name="=C:\WINNT35\SYSTEM32\COMMAND.COM 84" xfId="21541"/>
    <cellStyle name="=C:\WINNT35\SYSTEM32\COMMAND.COM 84 2" xfId="21542"/>
    <cellStyle name="=C:\WINNT35\SYSTEM32\COMMAND.COM 84 2 2" xfId="21543"/>
    <cellStyle name="=C:\WINNT35\SYSTEM32\COMMAND.COM 84 2 2 2" xfId="21544"/>
    <cellStyle name="=C:\WINNT35\SYSTEM32\COMMAND.COM 84 2 2 3" xfId="21545"/>
    <cellStyle name="=C:\WINNT35\SYSTEM32\COMMAND.COM 84 2 2 4" xfId="21546"/>
    <cellStyle name="=C:\WINNT35\SYSTEM32\COMMAND.COM 84 2 3" xfId="21547"/>
    <cellStyle name="=C:\WINNT35\SYSTEM32\COMMAND.COM 84 2 4" xfId="21548"/>
    <cellStyle name="=C:\WINNT35\SYSTEM32\COMMAND.COM 84 2 5" xfId="21549"/>
    <cellStyle name="=C:\WINNT35\SYSTEM32\COMMAND.COM 84 3" xfId="21550"/>
    <cellStyle name="=C:\WINNT35\SYSTEM32\COMMAND.COM 84 4" xfId="21551"/>
    <cellStyle name="=C:\WINNT35\SYSTEM32\COMMAND.COM 84 4 2" xfId="21552"/>
    <cellStyle name="=C:\WINNT35\SYSTEM32\COMMAND.COM 84 4 3" xfId="21553"/>
    <cellStyle name="=C:\WINNT35\SYSTEM32\COMMAND.COM 84 4 4" xfId="21554"/>
    <cellStyle name="=C:\WINNT35\SYSTEM32\COMMAND.COM 84 5" xfId="21555"/>
    <cellStyle name="=C:\WINNT35\SYSTEM32\COMMAND.COM 84 6" xfId="21556"/>
    <cellStyle name="=C:\WINNT35\SYSTEM32\COMMAND.COM 85" xfId="21557"/>
    <cellStyle name="=C:\WINNT35\SYSTEM32\COMMAND.COM 85 2" xfId="21558"/>
    <cellStyle name="=C:\WINNT35\SYSTEM32\COMMAND.COM 85 2 2" xfId="21559"/>
    <cellStyle name="=C:\WINNT35\SYSTEM32\COMMAND.COM 85 2 2 2" xfId="21560"/>
    <cellStyle name="=C:\WINNT35\SYSTEM32\COMMAND.COM 85 2 2 3" xfId="21561"/>
    <cellStyle name="=C:\WINNT35\SYSTEM32\COMMAND.COM 85 2 2 4" xfId="21562"/>
    <cellStyle name="=C:\WINNT35\SYSTEM32\COMMAND.COM 85 2 3" xfId="21563"/>
    <cellStyle name="=C:\WINNT35\SYSTEM32\COMMAND.COM 85 2 4" xfId="21564"/>
    <cellStyle name="=C:\WINNT35\SYSTEM32\COMMAND.COM 85 2 5" xfId="21565"/>
    <cellStyle name="=C:\WINNT35\SYSTEM32\COMMAND.COM 85 3" xfId="21566"/>
    <cellStyle name="=C:\WINNT35\SYSTEM32\COMMAND.COM 85 4" xfId="21567"/>
    <cellStyle name="=C:\WINNT35\SYSTEM32\COMMAND.COM 85 4 2" xfId="21568"/>
    <cellStyle name="=C:\WINNT35\SYSTEM32\COMMAND.COM 85 4 3" xfId="21569"/>
    <cellStyle name="=C:\WINNT35\SYSTEM32\COMMAND.COM 85 4 4" xfId="21570"/>
    <cellStyle name="=C:\WINNT35\SYSTEM32\COMMAND.COM 85 5" xfId="21571"/>
    <cellStyle name="=C:\WINNT35\SYSTEM32\COMMAND.COM 85 6" xfId="21572"/>
    <cellStyle name="=C:\WINNT35\SYSTEM32\COMMAND.COM 86" xfId="21573"/>
    <cellStyle name="=C:\WINNT35\SYSTEM32\COMMAND.COM 86 2" xfId="21574"/>
    <cellStyle name="=C:\WINNT35\SYSTEM32\COMMAND.COM 86 2 2" xfId="21575"/>
    <cellStyle name="=C:\WINNT35\SYSTEM32\COMMAND.COM 86 2 2 2" xfId="21576"/>
    <cellStyle name="=C:\WINNT35\SYSTEM32\COMMAND.COM 86 2 2 3" xfId="21577"/>
    <cellStyle name="=C:\WINNT35\SYSTEM32\COMMAND.COM 86 2 2 4" xfId="21578"/>
    <cellStyle name="=C:\WINNT35\SYSTEM32\COMMAND.COM 86 2 3" xfId="21579"/>
    <cellStyle name="=C:\WINNT35\SYSTEM32\COMMAND.COM 86 2 4" xfId="21580"/>
    <cellStyle name="=C:\WINNT35\SYSTEM32\COMMAND.COM 86 2 5" xfId="21581"/>
    <cellStyle name="=C:\WINNT35\SYSTEM32\COMMAND.COM 86 3" xfId="21582"/>
    <cellStyle name="=C:\WINNT35\SYSTEM32\COMMAND.COM 86 4" xfId="21583"/>
    <cellStyle name="=C:\WINNT35\SYSTEM32\COMMAND.COM 86 4 2" xfId="21584"/>
    <cellStyle name="=C:\WINNT35\SYSTEM32\COMMAND.COM 86 4 3" xfId="21585"/>
    <cellStyle name="=C:\WINNT35\SYSTEM32\COMMAND.COM 86 4 4" xfId="21586"/>
    <cellStyle name="=C:\WINNT35\SYSTEM32\COMMAND.COM 86 5" xfId="21587"/>
    <cellStyle name="=C:\WINNT35\SYSTEM32\COMMAND.COM 86 6" xfId="21588"/>
    <cellStyle name="=C:\WINNT35\SYSTEM32\COMMAND.COM 87" xfId="21589"/>
    <cellStyle name="=C:\WINNT35\SYSTEM32\COMMAND.COM 87 2" xfId="21590"/>
    <cellStyle name="=C:\WINNT35\SYSTEM32\COMMAND.COM 87 2 2" xfId="21591"/>
    <cellStyle name="=C:\WINNT35\SYSTEM32\COMMAND.COM 87 2 3" xfId="21592"/>
    <cellStyle name="=C:\WINNT35\SYSTEM32\COMMAND.COM 87 2 4" xfId="21593"/>
    <cellStyle name="=C:\WINNT35\SYSTEM32\COMMAND.COM 87 3" xfId="21594"/>
    <cellStyle name="=C:\WINNT35\SYSTEM32\COMMAND.COM 87 4" xfId="21595"/>
    <cellStyle name="=C:\WINNT35\SYSTEM32\COMMAND.COM 87 5" xfId="21596"/>
    <cellStyle name="=C:\WINNT35\SYSTEM32\COMMAND.COM 88" xfId="21597"/>
    <cellStyle name="=C:\WINNT35\SYSTEM32\COMMAND.COM 88 2" xfId="21598"/>
    <cellStyle name="=C:\WINNT35\SYSTEM32\COMMAND.COM 88 2 2" xfId="21599"/>
    <cellStyle name="=C:\WINNT35\SYSTEM32\COMMAND.COM 88 2 3" xfId="21600"/>
    <cellStyle name="=C:\WINNT35\SYSTEM32\COMMAND.COM 88 2 4" xfId="21601"/>
    <cellStyle name="=C:\WINNT35\SYSTEM32\COMMAND.COM 88 3" xfId="21602"/>
    <cellStyle name="=C:\WINNT35\SYSTEM32\COMMAND.COM 88 4" xfId="21603"/>
    <cellStyle name="=C:\WINNT35\SYSTEM32\COMMAND.COM 88 5" xfId="21604"/>
    <cellStyle name="=C:\WINNT35\SYSTEM32\COMMAND.COM 89" xfId="21605"/>
    <cellStyle name="=C:\WINNT35\SYSTEM32\COMMAND.COM 9" xfId="1364"/>
    <cellStyle name="=C:\WINNT35\SYSTEM32\COMMAND.COM 9 10" xfId="21606"/>
    <cellStyle name="=C:\WINNT35\SYSTEM32\COMMAND.COM 9 11" xfId="21607"/>
    <cellStyle name="=C:\WINNT35\SYSTEM32\COMMAND.COM 9 12" xfId="21608"/>
    <cellStyle name="=C:\WINNT35\SYSTEM32\COMMAND.COM 9 13" xfId="21609"/>
    <cellStyle name="=C:\WINNT35\SYSTEM32\COMMAND.COM 9 2" xfId="21610"/>
    <cellStyle name="=C:\WINNT35\SYSTEM32\COMMAND.COM 9 2 10" xfId="21611"/>
    <cellStyle name="=C:\WINNT35\SYSTEM32\COMMAND.COM 9 2 11" xfId="21612"/>
    <cellStyle name="=C:\WINNT35\SYSTEM32\COMMAND.COM 9 2 12" xfId="21613"/>
    <cellStyle name="=C:\WINNT35\SYSTEM32\COMMAND.COM 9 2 2" xfId="21614"/>
    <cellStyle name="=C:\WINNT35\SYSTEM32\COMMAND.COM 9 2 2 2" xfId="21615"/>
    <cellStyle name="=C:\WINNT35\SYSTEM32\COMMAND.COM 9 2 2 2 2" xfId="21616"/>
    <cellStyle name="=C:\WINNT35\SYSTEM32\COMMAND.COM 9 2 2 2 3" xfId="21617"/>
    <cellStyle name="=C:\WINNT35\SYSTEM32\COMMAND.COM 9 2 2 2 4" xfId="21618"/>
    <cellStyle name="=C:\WINNT35\SYSTEM32\COMMAND.COM 9 2 2 2 5" xfId="21619"/>
    <cellStyle name="=C:\WINNT35\SYSTEM32\COMMAND.COM 9 2 2 2 6" xfId="21620"/>
    <cellStyle name="=C:\WINNT35\SYSTEM32\COMMAND.COM 9 2 2 3" xfId="21621"/>
    <cellStyle name="=C:\WINNT35\SYSTEM32\COMMAND.COM 9 2 2 4" xfId="21622"/>
    <cellStyle name="=C:\WINNT35\SYSTEM32\COMMAND.COM 9 2 2 5" xfId="21623"/>
    <cellStyle name="=C:\WINNT35\SYSTEM32\COMMAND.COM 9 2 2 6" xfId="21624"/>
    <cellStyle name="=C:\WINNT35\SYSTEM32\COMMAND.COM 9 2 2 7" xfId="21625"/>
    <cellStyle name="=C:\WINNT35\SYSTEM32\COMMAND.COM 9 2 2 8" xfId="21626"/>
    <cellStyle name="=C:\WINNT35\SYSTEM32\COMMAND.COM 9 2 3" xfId="21627"/>
    <cellStyle name="=C:\WINNT35\SYSTEM32\COMMAND.COM 9 2 3 2" xfId="21628"/>
    <cellStyle name="=C:\WINNT35\SYSTEM32\COMMAND.COM 9 2 3 2 2" xfId="21629"/>
    <cellStyle name="=C:\WINNT35\SYSTEM32\COMMAND.COM 9 2 3 2 3" xfId="21630"/>
    <cellStyle name="=C:\WINNT35\SYSTEM32\COMMAND.COM 9 2 3 2 4" xfId="21631"/>
    <cellStyle name="=C:\WINNT35\SYSTEM32\COMMAND.COM 9 2 3 2 5" xfId="21632"/>
    <cellStyle name="=C:\WINNT35\SYSTEM32\COMMAND.COM 9 2 4" xfId="21633"/>
    <cellStyle name="=C:\WINNT35\SYSTEM32\COMMAND.COM 9 2 4 2" xfId="21634"/>
    <cellStyle name="=C:\WINNT35\SYSTEM32\COMMAND.COM 9 2 4 3" xfId="21635"/>
    <cellStyle name="=C:\WINNT35\SYSTEM32\COMMAND.COM 9 2 4 4" xfId="21636"/>
    <cellStyle name="=C:\WINNT35\SYSTEM32\COMMAND.COM 9 2 4 5" xfId="21637"/>
    <cellStyle name="=C:\WINNT35\SYSTEM32\COMMAND.COM 9 2 5" xfId="21638"/>
    <cellStyle name="=C:\WINNT35\SYSTEM32\COMMAND.COM 9 2 5 2" xfId="21639"/>
    <cellStyle name="=C:\WINNT35\SYSTEM32\COMMAND.COM 9 2 5 3" xfId="21640"/>
    <cellStyle name="=C:\WINNT35\SYSTEM32\COMMAND.COM 9 2 5 4" xfId="21641"/>
    <cellStyle name="=C:\WINNT35\SYSTEM32\COMMAND.COM 9 2 5 5" xfId="21642"/>
    <cellStyle name="=C:\WINNT35\SYSTEM32\COMMAND.COM 9 2 6" xfId="21643"/>
    <cellStyle name="=C:\WINNT35\SYSTEM32\COMMAND.COM 9 2 6 2" xfId="21644"/>
    <cellStyle name="=C:\WINNT35\SYSTEM32\COMMAND.COM 9 2 6 3" xfId="21645"/>
    <cellStyle name="=C:\WINNT35\SYSTEM32\COMMAND.COM 9 2 6 4" xfId="21646"/>
    <cellStyle name="=C:\WINNT35\SYSTEM32\COMMAND.COM 9 2 6 5" xfId="21647"/>
    <cellStyle name="=C:\WINNT35\SYSTEM32\COMMAND.COM 9 2 7" xfId="21648"/>
    <cellStyle name="=C:\WINNT35\SYSTEM32\COMMAND.COM 9 2 7 2" xfId="21649"/>
    <cellStyle name="=C:\WINNT35\SYSTEM32\COMMAND.COM 9 2 7 3" xfId="21650"/>
    <cellStyle name="=C:\WINNT35\SYSTEM32\COMMAND.COM 9 2 7 4" xfId="21651"/>
    <cellStyle name="=C:\WINNT35\SYSTEM32\COMMAND.COM 9 2 7 5" xfId="21652"/>
    <cellStyle name="=C:\WINNT35\SYSTEM32\COMMAND.COM 9 2 8" xfId="21653"/>
    <cellStyle name="=C:\WINNT35\SYSTEM32\COMMAND.COM 9 2 8 2" xfId="21654"/>
    <cellStyle name="=C:\WINNT35\SYSTEM32\COMMAND.COM 9 2 8 3" xfId="21655"/>
    <cellStyle name="=C:\WINNT35\SYSTEM32\COMMAND.COM 9 2 8 4" xfId="21656"/>
    <cellStyle name="=C:\WINNT35\SYSTEM32\COMMAND.COM 9 2 8 5" xfId="21657"/>
    <cellStyle name="=C:\WINNT35\SYSTEM32\COMMAND.COM 9 2 9" xfId="21658"/>
    <cellStyle name="=C:\WINNT35\SYSTEM32\COMMAND.COM 9 3" xfId="21659"/>
    <cellStyle name="=C:\WINNT35\SYSTEM32\COMMAND.COM 9 4" xfId="21660"/>
    <cellStyle name="=C:\WINNT35\SYSTEM32\COMMAND.COM 9 5" xfId="21661"/>
    <cellStyle name="=C:\WINNT35\SYSTEM32\COMMAND.COM 9 6" xfId="21662"/>
    <cellStyle name="=C:\WINNT35\SYSTEM32\COMMAND.COM 9 7" xfId="21663"/>
    <cellStyle name="=C:\WINNT35\SYSTEM32\COMMAND.COM 9 7 2" xfId="21664"/>
    <cellStyle name="=C:\WINNT35\SYSTEM32\COMMAND.COM 9 7 3" xfId="21665"/>
    <cellStyle name="=C:\WINNT35\SYSTEM32\COMMAND.COM 9 7 4" xfId="21666"/>
    <cellStyle name="=C:\WINNT35\SYSTEM32\COMMAND.COM 9 7 5" xfId="21667"/>
    <cellStyle name="=C:\WINNT35\SYSTEM32\COMMAND.COM 9 7 6" xfId="21668"/>
    <cellStyle name="=C:\WINNT35\SYSTEM32\COMMAND.COM 9 8" xfId="21669"/>
    <cellStyle name="=C:\WINNT35\SYSTEM32\COMMAND.COM 9 9" xfId="21670"/>
    <cellStyle name="=C:\WINNT35\SYSTEM32\COMMAND.COM 90" xfId="21671"/>
    <cellStyle name="=C:\WINNT35\SYSTEM32\COMMAND.COM 91" xfId="21672"/>
    <cellStyle name="=C:\WINNT35\SYSTEM32\COMMAND.COM 92" xfId="21673"/>
    <cellStyle name="=C:\WINNT35\SYSTEM32\COMMAND.COM 92 2" xfId="21674"/>
    <cellStyle name="=C:\WINNT35\SYSTEM32\COMMAND.COM 92 2 2" xfId="21675"/>
    <cellStyle name="=C:\WINNT35\SYSTEM32\COMMAND.COM 92 2 3" xfId="21676"/>
    <cellStyle name="=C:\WINNT35\SYSTEM32\COMMAND.COM 92 2 4" xfId="21677"/>
    <cellStyle name="=C:\WINNT35\SYSTEM32\COMMAND.COM 92 3" xfId="21678"/>
    <cellStyle name="=C:\WINNT35\SYSTEM32\COMMAND.COM 92 4" xfId="21679"/>
    <cellStyle name="=C:\WINNT35\SYSTEM32\COMMAND.COM 92 5" xfId="21680"/>
    <cellStyle name="=C:\WINNT35\SYSTEM32\COMMAND.COM 93" xfId="21681"/>
    <cellStyle name="=C:\WINNT35\SYSTEM32\COMMAND.COM 94" xfId="21682"/>
    <cellStyle name="=C:\WINNT35\SYSTEM32\COMMAND.COM 95" xfId="21683"/>
    <cellStyle name="=C:\WINNT35\SYSTEM32\COMMAND.COM 96" xfId="21684"/>
    <cellStyle name="=C:\WINNT35\SYSTEM32\COMMAND.COM 97" xfId="21685"/>
    <cellStyle name="=C:\WINNT35\SYSTEM32\COMMAND.COM 98" xfId="21686"/>
    <cellStyle name="=C:\WINNT35\SYSTEM32\COMMAND.COM 99" xfId="21687"/>
    <cellStyle name="=C:\WINNT35\SYSTEM32\COMMAND.COM_Achats 2009-2015" xfId="21688"/>
    <cellStyle name="0%" xfId="21689"/>
    <cellStyle name="0,0%" xfId="21690"/>
    <cellStyle name="0,000" xfId="21691"/>
    <cellStyle name="0,000 2" xfId="21692"/>
    <cellStyle name="0,000 3" xfId="21693"/>
    <cellStyle name="0,000 4" xfId="21694"/>
    <cellStyle name="0,000 5" xfId="21695"/>
    <cellStyle name="0,000 6" xfId="21696"/>
    <cellStyle name="0,000 7" xfId="21697"/>
    <cellStyle name="0,000 8" xfId="21698"/>
    <cellStyle name="0,000 9" xfId="21699"/>
    <cellStyle name="0,00x" xfId="21700"/>
    <cellStyle name="0,0x" xfId="21701"/>
    <cellStyle name="19xxA" xfId="21702"/>
    <cellStyle name="19xxA 2" xfId="21703"/>
    <cellStyle name="19xxA 2 2" xfId="21704"/>
    <cellStyle name="19xxA 2 3" xfId="21705"/>
    <cellStyle name="19xxA 3" xfId="21706"/>
    <cellStyle name="19xxA 3 2" xfId="21707"/>
    <cellStyle name="19xxA 3 3" xfId="21708"/>
    <cellStyle name="19xxA 4" xfId="21709"/>
    <cellStyle name="19xxA 5" xfId="21710"/>
    <cellStyle name="19xxE" xfId="21711"/>
    <cellStyle name="19xxE 2" xfId="21712"/>
    <cellStyle name="19xxE 3" xfId="21713"/>
    <cellStyle name="19xxE 4" xfId="21714"/>
    <cellStyle name="19xxE 5" xfId="21715"/>
    <cellStyle name="19xxE 6" xfId="21716"/>
    <cellStyle name="19xxE 7" xfId="21717"/>
    <cellStyle name="19xxE 8" xfId="21718"/>
    <cellStyle name="19xxE 9" xfId="21719"/>
    <cellStyle name="19xxF" xfId="21720"/>
    <cellStyle name="19xxF 2" xfId="21721"/>
    <cellStyle name="19xxF 3" xfId="21722"/>
    <cellStyle name="19xxF 4" xfId="21723"/>
    <cellStyle name="19xxF 5" xfId="21724"/>
    <cellStyle name="19xxF 6" xfId="21725"/>
    <cellStyle name="19xxF 7" xfId="21726"/>
    <cellStyle name="19xxF 8" xfId="21727"/>
    <cellStyle name="19xxF 9" xfId="21728"/>
    <cellStyle name="20 % - Accent1 10" xfId="21729"/>
    <cellStyle name="20 % - Accent1 10 2" xfId="21730"/>
    <cellStyle name="20 % - Accent1 10 3" xfId="21731"/>
    <cellStyle name="20 % - Accent1 10 4" xfId="21732"/>
    <cellStyle name="20 % - Accent1 10 5" xfId="21733"/>
    <cellStyle name="20 % - Accent1 11" xfId="21734"/>
    <cellStyle name="20 % - Accent1 11 2" xfId="21735"/>
    <cellStyle name="20 % - Accent1 11 3" xfId="21736"/>
    <cellStyle name="20 % - Accent1 11 4" xfId="21737"/>
    <cellStyle name="20 % - Accent1 11 5" xfId="21738"/>
    <cellStyle name="20 % - Accent1 12" xfId="21739"/>
    <cellStyle name="20 % - Accent1 12 2" xfId="21740"/>
    <cellStyle name="20 % - Accent1 12 3" xfId="21741"/>
    <cellStyle name="20 % - Accent1 12 4" xfId="21742"/>
    <cellStyle name="20 % - Accent1 12 5" xfId="21743"/>
    <cellStyle name="20 % - Accent1 13" xfId="21744"/>
    <cellStyle name="20 % - Accent1 13 2" xfId="21745"/>
    <cellStyle name="20 % - Accent1 13 3" xfId="21746"/>
    <cellStyle name="20 % - Accent1 13 4" xfId="21747"/>
    <cellStyle name="20 % - Accent1 13 5" xfId="21748"/>
    <cellStyle name="20 % - Accent1 14" xfId="21749"/>
    <cellStyle name="20 % - Accent1 14 2" xfId="21750"/>
    <cellStyle name="20 % - Accent1 14 3" xfId="21751"/>
    <cellStyle name="20 % - Accent1 14 4" xfId="21752"/>
    <cellStyle name="20 % - Accent1 14 5" xfId="21753"/>
    <cellStyle name="20 % - Accent1 15" xfId="21754"/>
    <cellStyle name="20 % - Accent1 15 2" xfId="21755"/>
    <cellStyle name="20 % - Accent1 15 3" xfId="21756"/>
    <cellStyle name="20 % - Accent1 15 4" xfId="21757"/>
    <cellStyle name="20 % - Accent1 15 5" xfId="21758"/>
    <cellStyle name="20 % - Accent1 16" xfId="21759"/>
    <cellStyle name="20 % - Accent1 16 2" xfId="21760"/>
    <cellStyle name="20 % - Accent1 16 3" xfId="21761"/>
    <cellStyle name="20 % - Accent1 16 4" xfId="21762"/>
    <cellStyle name="20 % - Accent1 16 5" xfId="21763"/>
    <cellStyle name="20 % - Accent1 17" xfId="21764"/>
    <cellStyle name="20 % - Accent1 17 2" xfId="21765"/>
    <cellStyle name="20 % - Accent1 17 3" xfId="21766"/>
    <cellStyle name="20 % - Accent1 17 4" xfId="21767"/>
    <cellStyle name="20 % - Accent1 17 5" xfId="21768"/>
    <cellStyle name="20 % - Accent1 18" xfId="21769"/>
    <cellStyle name="20 % - Accent1 18 2" xfId="21770"/>
    <cellStyle name="20 % - Accent1 18 3" xfId="21771"/>
    <cellStyle name="20 % - Accent1 18 4" xfId="21772"/>
    <cellStyle name="20 % - Accent1 18 5" xfId="21773"/>
    <cellStyle name="20 % - Accent1 19" xfId="21774"/>
    <cellStyle name="20 % - Accent1 19 2" xfId="21775"/>
    <cellStyle name="20 % - Accent1 19 3" xfId="21776"/>
    <cellStyle name="20 % - Accent1 19 4" xfId="21777"/>
    <cellStyle name="20 % - Accent1 19 5" xfId="21778"/>
    <cellStyle name="20 % - Accent1 2" xfId="3"/>
    <cellStyle name="20 % - Accent1 2 2" xfId="4"/>
    <cellStyle name="20 % - Accent1 2 3" xfId="5"/>
    <cellStyle name="20 % - Accent1 2 3 2" xfId="42035"/>
    <cellStyle name="20 % - Accent1 2 3 3" xfId="42765"/>
    <cellStyle name="20 % - Accent1 2 3 4" xfId="43427"/>
    <cellStyle name="20 % - Accent1 2 4" xfId="1063"/>
    <cellStyle name="20 % - Accent1 2 4 2" xfId="42036"/>
    <cellStyle name="20 % - Accent1 2 4 3" xfId="42766"/>
    <cellStyle name="20 % - Accent1 2 5" xfId="21779"/>
    <cellStyle name="20 % - Accent1 2 6" xfId="21780"/>
    <cellStyle name="20 % - Accent1 2 7" xfId="21781"/>
    <cellStyle name="20 % - Accent1 2 8" xfId="42034"/>
    <cellStyle name="20 % - Accent1 2 9" xfId="43426"/>
    <cellStyle name="20 % - Accent1 20" xfId="21782"/>
    <cellStyle name="20 % - Accent1 20 2" xfId="21783"/>
    <cellStyle name="20 % - Accent1 20 3" xfId="21784"/>
    <cellStyle name="20 % - Accent1 20 4" xfId="21785"/>
    <cellStyle name="20 % - Accent1 20 5" xfId="21786"/>
    <cellStyle name="20 % - Accent1 21" xfId="21787"/>
    <cellStyle name="20 % - Accent1 21 2" xfId="21788"/>
    <cellStyle name="20 % - Accent1 21 3" xfId="21789"/>
    <cellStyle name="20 % - Accent1 22" xfId="21790"/>
    <cellStyle name="20 % - Accent1 23" xfId="21791"/>
    <cellStyle name="20 % - Accent1 24" xfId="42033"/>
    <cellStyle name="20 % - Accent1 3" xfId="6"/>
    <cellStyle name="20 % - Accent1 3 2" xfId="21792"/>
    <cellStyle name="20 % - Accent1 3 3" xfId="21793"/>
    <cellStyle name="20 % - Accent1 3 4" xfId="21794"/>
    <cellStyle name="20 % - Accent1 3 5" xfId="21795"/>
    <cellStyle name="20 % - Accent1 4" xfId="7"/>
    <cellStyle name="20 % - Accent1 4 2" xfId="21796"/>
    <cellStyle name="20 % - Accent1 4 3" xfId="21797"/>
    <cellStyle name="20 % - Accent1 4 4" xfId="21798"/>
    <cellStyle name="20 % - Accent1 4 5" xfId="21799"/>
    <cellStyle name="20 % - Accent1 5" xfId="8"/>
    <cellStyle name="20 % - Accent1 5 2" xfId="9"/>
    <cellStyle name="20 % - Accent1 5 2 2" xfId="42038"/>
    <cellStyle name="20 % - Accent1 5 2 3" xfId="42768"/>
    <cellStyle name="20 % - Accent1 5 2 4" xfId="43429"/>
    <cellStyle name="20 % - Accent1 5 3" xfId="21800"/>
    <cellStyle name="20 % - Accent1 5 4" xfId="21801"/>
    <cellStyle name="20 % - Accent1 5 5" xfId="21802"/>
    <cellStyle name="20 % - Accent1 5 6" xfId="42037"/>
    <cellStyle name="20 % - Accent1 5 7" xfId="42767"/>
    <cellStyle name="20 % - Accent1 5 8" xfId="43428"/>
    <cellStyle name="20 % - Accent1 6" xfId="10"/>
    <cellStyle name="20 % - Accent1 6 2" xfId="21803"/>
    <cellStyle name="20 % - Accent1 6 3" xfId="21804"/>
    <cellStyle name="20 % - Accent1 6 4" xfId="21805"/>
    <cellStyle name="20 % - Accent1 6 5" xfId="21806"/>
    <cellStyle name="20 % - Accent1 6 6" xfId="42039"/>
    <cellStyle name="20 % - Accent1 6 7" xfId="42769"/>
    <cellStyle name="20 % - Accent1 6 8" xfId="43430"/>
    <cellStyle name="20 % - Accent1 7" xfId="11"/>
    <cellStyle name="20 % - Accent1 7 2" xfId="21807"/>
    <cellStyle name="20 % - Accent1 7 3" xfId="21808"/>
    <cellStyle name="20 % - Accent1 7 4" xfId="21809"/>
    <cellStyle name="20 % - Accent1 7 5" xfId="21810"/>
    <cellStyle name="20 % - Accent1 7 6" xfId="42040"/>
    <cellStyle name="20 % - Accent1 7 7" xfId="42770"/>
    <cellStyle name="20 % - Accent1 7 8" xfId="43431"/>
    <cellStyle name="20 % - Accent1 8" xfId="21811"/>
    <cellStyle name="20 % - Accent1 8 2" xfId="21812"/>
    <cellStyle name="20 % - Accent1 8 3" xfId="21813"/>
    <cellStyle name="20 % - Accent1 8 4" xfId="21814"/>
    <cellStyle name="20 % - Accent1 8 5" xfId="21815"/>
    <cellStyle name="20 % - Accent1 9" xfId="21816"/>
    <cellStyle name="20 % - Accent1 9 2" xfId="21817"/>
    <cellStyle name="20 % - Accent1 9 3" xfId="21818"/>
    <cellStyle name="20 % - Accent1 9 4" xfId="21819"/>
    <cellStyle name="20 % - Accent1 9 5" xfId="21820"/>
    <cellStyle name="20 % - Accent2 10" xfId="21821"/>
    <cellStyle name="20 % - Accent2 10 2" xfId="21822"/>
    <cellStyle name="20 % - Accent2 10 3" xfId="21823"/>
    <cellStyle name="20 % - Accent2 10 4" xfId="21824"/>
    <cellStyle name="20 % - Accent2 10 5" xfId="21825"/>
    <cellStyle name="20 % - Accent2 11" xfId="21826"/>
    <cellStyle name="20 % - Accent2 11 2" xfId="21827"/>
    <cellStyle name="20 % - Accent2 11 3" xfId="21828"/>
    <cellStyle name="20 % - Accent2 11 4" xfId="21829"/>
    <cellStyle name="20 % - Accent2 11 5" xfId="21830"/>
    <cellStyle name="20 % - Accent2 12" xfId="21831"/>
    <cellStyle name="20 % - Accent2 12 2" xfId="21832"/>
    <cellStyle name="20 % - Accent2 12 3" xfId="21833"/>
    <cellStyle name="20 % - Accent2 12 4" xfId="21834"/>
    <cellStyle name="20 % - Accent2 12 5" xfId="21835"/>
    <cellStyle name="20 % - Accent2 13" xfId="21836"/>
    <cellStyle name="20 % - Accent2 13 2" xfId="21837"/>
    <cellStyle name="20 % - Accent2 13 3" xfId="21838"/>
    <cellStyle name="20 % - Accent2 13 4" xfId="21839"/>
    <cellStyle name="20 % - Accent2 13 5" xfId="21840"/>
    <cellStyle name="20 % - Accent2 14" xfId="21841"/>
    <cellStyle name="20 % - Accent2 14 2" xfId="21842"/>
    <cellStyle name="20 % - Accent2 14 3" xfId="21843"/>
    <cellStyle name="20 % - Accent2 14 4" xfId="21844"/>
    <cellStyle name="20 % - Accent2 14 5" xfId="21845"/>
    <cellStyle name="20 % - Accent2 15" xfId="21846"/>
    <cellStyle name="20 % - Accent2 15 2" xfId="21847"/>
    <cellStyle name="20 % - Accent2 15 3" xfId="21848"/>
    <cellStyle name="20 % - Accent2 15 4" xfId="21849"/>
    <cellStyle name="20 % - Accent2 15 5" xfId="21850"/>
    <cellStyle name="20 % - Accent2 16" xfId="21851"/>
    <cellStyle name="20 % - Accent2 16 2" xfId="21852"/>
    <cellStyle name="20 % - Accent2 16 3" xfId="21853"/>
    <cellStyle name="20 % - Accent2 16 4" xfId="21854"/>
    <cellStyle name="20 % - Accent2 16 5" xfId="21855"/>
    <cellStyle name="20 % - Accent2 17" xfId="21856"/>
    <cellStyle name="20 % - Accent2 17 2" xfId="21857"/>
    <cellStyle name="20 % - Accent2 17 3" xfId="21858"/>
    <cellStyle name="20 % - Accent2 17 4" xfId="21859"/>
    <cellStyle name="20 % - Accent2 17 5" xfId="21860"/>
    <cellStyle name="20 % - Accent2 18" xfId="21861"/>
    <cellStyle name="20 % - Accent2 18 2" xfId="21862"/>
    <cellStyle name="20 % - Accent2 18 3" xfId="21863"/>
    <cellStyle name="20 % - Accent2 18 4" xfId="21864"/>
    <cellStyle name="20 % - Accent2 18 5" xfId="21865"/>
    <cellStyle name="20 % - Accent2 19" xfId="21866"/>
    <cellStyle name="20 % - Accent2 19 2" xfId="21867"/>
    <cellStyle name="20 % - Accent2 19 3" xfId="21868"/>
    <cellStyle name="20 % - Accent2 19 4" xfId="21869"/>
    <cellStyle name="20 % - Accent2 19 5" xfId="21870"/>
    <cellStyle name="20 % - Accent2 2" xfId="12"/>
    <cellStyle name="20 % - Accent2 2 2" xfId="13"/>
    <cellStyle name="20 % - Accent2 2 3" xfId="14"/>
    <cellStyle name="20 % - Accent2 2 3 2" xfId="42043"/>
    <cellStyle name="20 % - Accent2 2 3 3" xfId="42771"/>
    <cellStyle name="20 % - Accent2 2 3 4" xfId="43433"/>
    <cellStyle name="20 % - Accent2 2 4" xfId="1064"/>
    <cellStyle name="20 % - Accent2 2 4 2" xfId="42044"/>
    <cellStyle name="20 % - Accent2 2 4 3" xfId="42772"/>
    <cellStyle name="20 % - Accent2 2 5" xfId="21871"/>
    <cellStyle name="20 % - Accent2 2 6" xfId="21872"/>
    <cellStyle name="20 % - Accent2 2 7" xfId="21873"/>
    <cellStyle name="20 % - Accent2 2 8" xfId="42042"/>
    <cellStyle name="20 % - Accent2 2 9" xfId="43432"/>
    <cellStyle name="20 % - Accent2 20" xfId="21874"/>
    <cellStyle name="20 % - Accent2 20 2" xfId="21875"/>
    <cellStyle name="20 % - Accent2 20 3" xfId="21876"/>
    <cellStyle name="20 % - Accent2 20 4" xfId="21877"/>
    <cellStyle name="20 % - Accent2 20 5" xfId="21878"/>
    <cellStyle name="20 % - Accent2 21" xfId="21879"/>
    <cellStyle name="20 % - Accent2 21 2" xfId="21880"/>
    <cellStyle name="20 % - Accent2 21 3" xfId="21881"/>
    <cellStyle name="20 % - Accent2 22" xfId="21882"/>
    <cellStyle name="20 % - Accent2 23" xfId="21883"/>
    <cellStyle name="20 % - Accent2 24" xfId="42041"/>
    <cellStyle name="20 % - Accent2 3" xfId="15"/>
    <cellStyle name="20 % - Accent2 3 2" xfId="21884"/>
    <cellStyle name="20 % - Accent2 3 3" xfId="21885"/>
    <cellStyle name="20 % - Accent2 3 4" xfId="21886"/>
    <cellStyle name="20 % - Accent2 3 5" xfId="21887"/>
    <cellStyle name="20 % - Accent2 4" xfId="16"/>
    <cellStyle name="20 % - Accent2 4 2" xfId="21888"/>
    <cellStyle name="20 % - Accent2 4 3" xfId="21889"/>
    <cellStyle name="20 % - Accent2 4 4" xfId="21890"/>
    <cellStyle name="20 % - Accent2 4 5" xfId="21891"/>
    <cellStyle name="20 % - Accent2 5" xfId="17"/>
    <cellStyle name="20 % - Accent2 5 2" xfId="18"/>
    <cellStyle name="20 % - Accent2 5 2 2" xfId="42046"/>
    <cellStyle name="20 % - Accent2 5 2 3" xfId="42774"/>
    <cellStyle name="20 % - Accent2 5 2 4" xfId="43435"/>
    <cellStyle name="20 % - Accent2 5 3" xfId="21892"/>
    <cellStyle name="20 % - Accent2 5 4" xfId="21893"/>
    <cellStyle name="20 % - Accent2 5 5" xfId="21894"/>
    <cellStyle name="20 % - Accent2 5 6" xfId="42045"/>
    <cellStyle name="20 % - Accent2 5 7" xfId="42773"/>
    <cellStyle name="20 % - Accent2 5 8" xfId="43434"/>
    <cellStyle name="20 % - Accent2 6" xfId="19"/>
    <cellStyle name="20 % - Accent2 6 2" xfId="21895"/>
    <cellStyle name="20 % - Accent2 6 3" xfId="21896"/>
    <cellStyle name="20 % - Accent2 6 4" xfId="21897"/>
    <cellStyle name="20 % - Accent2 6 5" xfId="21898"/>
    <cellStyle name="20 % - Accent2 6 6" xfId="42047"/>
    <cellStyle name="20 % - Accent2 6 7" xfId="42775"/>
    <cellStyle name="20 % - Accent2 6 8" xfId="43436"/>
    <cellStyle name="20 % - Accent2 7" xfId="20"/>
    <cellStyle name="20 % - Accent2 7 2" xfId="21899"/>
    <cellStyle name="20 % - Accent2 7 3" xfId="21900"/>
    <cellStyle name="20 % - Accent2 7 4" xfId="21901"/>
    <cellStyle name="20 % - Accent2 7 5" xfId="21902"/>
    <cellStyle name="20 % - Accent2 7 6" xfId="42048"/>
    <cellStyle name="20 % - Accent2 7 7" xfId="42776"/>
    <cellStyle name="20 % - Accent2 7 8" xfId="43437"/>
    <cellStyle name="20 % - Accent2 8" xfId="21903"/>
    <cellStyle name="20 % - Accent2 8 2" xfId="21904"/>
    <cellStyle name="20 % - Accent2 8 3" xfId="21905"/>
    <cellStyle name="20 % - Accent2 8 4" xfId="21906"/>
    <cellStyle name="20 % - Accent2 8 5" xfId="21907"/>
    <cellStyle name="20 % - Accent2 9" xfId="21908"/>
    <cellStyle name="20 % - Accent2 9 2" xfId="21909"/>
    <cellStyle name="20 % - Accent2 9 3" xfId="21910"/>
    <cellStyle name="20 % - Accent2 9 4" xfId="21911"/>
    <cellStyle name="20 % - Accent2 9 5" xfId="21912"/>
    <cellStyle name="20 % - Accent3 10" xfId="21913"/>
    <cellStyle name="20 % - Accent3 10 2" xfId="21914"/>
    <cellStyle name="20 % - Accent3 10 3" xfId="21915"/>
    <cellStyle name="20 % - Accent3 10 4" xfId="21916"/>
    <cellStyle name="20 % - Accent3 10 5" xfId="21917"/>
    <cellStyle name="20 % - Accent3 11" xfId="21918"/>
    <cellStyle name="20 % - Accent3 11 2" xfId="21919"/>
    <cellStyle name="20 % - Accent3 11 3" xfId="21920"/>
    <cellStyle name="20 % - Accent3 11 4" xfId="21921"/>
    <cellStyle name="20 % - Accent3 11 5" xfId="21922"/>
    <cellStyle name="20 % - Accent3 12" xfId="21923"/>
    <cellStyle name="20 % - Accent3 12 2" xfId="21924"/>
    <cellStyle name="20 % - Accent3 12 3" xfId="21925"/>
    <cellStyle name="20 % - Accent3 12 4" xfId="21926"/>
    <cellStyle name="20 % - Accent3 12 5" xfId="21927"/>
    <cellStyle name="20 % - Accent3 13" xfId="21928"/>
    <cellStyle name="20 % - Accent3 13 2" xfId="21929"/>
    <cellStyle name="20 % - Accent3 13 3" xfId="21930"/>
    <cellStyle name="20 % - Accent3 13 4" xfId="21931"/>
    <cellStyle name="20 % - Accent3 13 5" xfId="21932"/>
    <cellStyle name="20 % - Accent3 14" xfId="21933"/>
    <cellStyle name="20 % - Accent3 14 2" xfId="21934"/>
    <cellStyle name="20 % - Accent3 14 3" xfId="21935"/>
    <cellStyle name="20 % - Accent3 14 4" xfId="21936"/>
    <cellStyle name="20 % - Accent3 14 5" xfId="21937"/>
    <cellStyle name="20 % - Accent3 15" xfId="21938"/>
    <cellStyle name="20 % - Accent3 15 2" xfId="21939"/>
    <cellStyle name="20 % - Accent3 15 3" xfId="21940"/>
    <cellStyle name="20 % - Accent3 15 4" xfId="21941"/>
    <cellStyle name="20 % - Accent3 15 5" xfId="21942"/>
    <cellStyle name="20 % - Accent3 16" xfId="21943"/>
    <cellStyle name="20 % - Accent3 16 2" xfId="21944"/>
    <cellStyle name="20 % - Accent3 16 3" xfId="21945"/>
    <cellStyle name="20 % - Accent3 16 4" xfId="21946"/>
    <cellStyle name="20 % - Accent3 16 5" xfId="21947"/>
    <cellStyle name="20 % - Accent3 17" xfId="21948"/>
    <cellStyle name="20 % - Accent3 17 2" xfId="21949"/>
    <cellStyle name="20 % - Accent3 17 3" xfId="21950"/>
    <cellStyle name="20 % - Accent3 17 4" xfId="21951"/>
    <cellStyle name="20 % - Accent3 17 5" xfId="21952"/>
    <cellStyle name="20 % - Accent3 18" xfId="21953"/>
    <cellStyle name="20 % - Accent3 18 2" xfId="21954"/>
    <cellStyle name="20 % - Accent3 18 3" xfId="21955"/>
    <cellStyle name="20 % - Accent3 18 4" xfId="21956"/>
    <cellStyle name="20 % - Accent3 18 5" xfId="21957"/>
    <cellStyle name="20 % - Accent3 19" xfId="21958"/>
    <cellStyle name="20 % - Accent3 19 2" xfId="21959"/>
    <cellStyle name="20 % - Accent3 19 3" xfId="21960"/>
    <cellStyle name="20 % - Accent3 19 4" xfId="21961"/>
    <cellStyle name="20 % - Accent3 19 5" xfId="21962"/>
    <cellStyle name="20 % - Accent3 2" xfId="21"/>
    <cellStyle name="20 % - Accent3 2 2" xfId="22"/>
    <cellStyle name="20 % - Accent3 2 3" xfId="23"/>
    <cellStyle name="20 % - Accent3 2 3 2" xfId="42051"/>
    <cellStyle name="20 % - Accent3 2 3 3" xfId="42777"/>
    <cellStyle name="20 % - Accent3 2 3 4" xfId="43439"/>
    <cellStyle name="20 % - Accent3 2 4" xfId="1065"/>
    <cellStyle name="20 % - Accent3 2 4 2" xfId="42052"/>
    <cellStyle name="20 % - Accent3 2 4 3" xfId="42778"/>
    <cellStyle name="20 % - Accent3 2 5" xfId="21963"/>
    <cellStyle name="20 % - Accent3 2 6" xfId="21964"/>
    <cellStyle name="20 % - Accent3 2 7" xfId="21965"/>
    <cellStyle name="20 % - Accent3 2 8" xfId="42050"/>
    <cellStyle name="20 % - Accent3 2 9" xfId="43438"/>
    <cellStyle name="20 % - Accent3 20" xfId="21966"/>
    <cellStyle name="20 % - Accent3 20 2" xfId="21967"/>
    <cellStyle name="20 % - Accent3 20 3" xfId="21968"/>
    <cellStyle name="20 % - Accent3 20 4" xfId="21969"/>
    <cellStyle name="20 % - Accent3 20 5" xfId="21970"/>
    <cellStyle name="20 % - Accent3 21" xfId="21971"/>
    <cellStyle name="20 % - Accent3 21 2" xfId="21972"/>
    <cellStyle name="20 % - Accent3 21 3" xfId="21973"/>
    <cellStyle name="20 % - Accent3 22" xfId="21974"/>
    <cellStyle name="20 % - Accent3 23" xfId="21975"/>
    <cellStyle name="20 % - Accent3 24" xfId="42049"/>
    <cellStyle name="20 % - Accent3 3" xfId="24"/>
    <cellStyle name="20 % - Accent3 3 2" xfId="21976"/>
    <cellStyle name="20 % - Accent3 3 3" xfId="21977"/>
    <cellStyle name="20 % - Accent3 3 4" xfId="21978"/>
    <cellStyle name="20 % - Accent3 3 5" xfId="21979"/>
    <cellStyle name="20 % - Accent3 4" xfId="25"/>
    <cellStyle name="20 % - Accent3 4 2" xfId="21980"/>
    <cellStyle name="20 % - Accent3 4 3" xfId="21981"/>
    <cellStyle name="20 % - Accent3 4 4" xfId="21982"/>
    <cellStyle name="20 % - Accent3 4 5" xfId="21983"/>
    <cellStyle name="20 % - Accent3 5" xfId="26"/>
    <cellStyle name="20 % - Accent3 5 2" xfId="27"/>
    <cellStyle name="20 % - Accent3 5 2 2" xfId="42054"/>
    <cellStyle name="20 % - Accent3 5 2 3" xfId="42780"/>
    <cellStyle name="20 % - Accent3 5 2 4" xfId="43441"/>
    <cellStyle name="20 % - Accent3 5 3" xfId="21984"/>
    <cellStyle name="20 % - Accent3 5 4" xfId="21985"/>
    <cellStyle name="20 % - Accent3 5 5" xfId="21986"/>
    <cellStyle name="20 % - Accent3 5 6" xfId="42053"/>
    <cellStyle name="20 % - Accent3 5 7" xfId="42779"/>
    <cellStyle name="20 % - Accent3 5 8" xfId="43440"/>
    <cellStyle name="20 % - Accent3 6" xfId="28"/>
    <cellStyle name="20 % - Accent3 6 2" xfId="21987"/>
    <cellStyle name="20 % - Accent3 6 3" xfId="21988"/>
    <cellStyle name="20 % - Accent3 6 4" xfId="21989"/>
    <cellStyle name="20 % - Accent3 6 5" xfId="21990"/>
    <cellStyle name="20 % - Accent3 6 6" xfId="42055"/>
    <cellStyle name="20 % - Accent3 6 7" xfId="42781"/>
    <cellStyle name="20 % - Accent3 6 8" xfId="43442"/>
    <cellStyle name="20 % - Accent3 7" xfId="29"/>
    <cellStyle name="20 % - Accent3 7 2" xfId="21991"/>
    <cellStyle name="20 % - Accent3 7 3" xfId="21992"/>
    <cellStyle name="20 % - Accent3 7 4" xfId="21993"/>
    <cellStyle name="20 % - Accent3 7 5" xfId="21994"/>
    <cellStyle name="20 % - Accent3 7 6" xfId="42056"/>
    <cellStyle name="20 % - Accent3 7 7" xfId="42782"/>
    <cellStyle name="20 % - Accent3 7 8" xfId="43443"/>
    <cellStyle name="20 % - Accent3 8" xfId="21995"/>
    <cellStyle name="20 % - Accent3 8 2" xfId="21996"/>
    <cellStyle name="20 % - Accent3 8 3" xfId="21997"/>
    <cellStyle name="20 % - Accent3 8 4" xfId="21998"/>
    <cellStyle name="20 % - Accent3 8 5" xfId="21999"/>
    <cellStyle name="20 % - Accent3 9" xfId="22000"/>
    <cellStyle name="20 % - Accent3 9 2" xfId="22001"/>
    <cellStyle name="20 % - Accent3 9 3" xfId="22002"/>
    <cellStyle name="20 % - Accent3 9 4" xfId="22003"/>
    <cellStyle name="20 % - Accent3 9 5" xfId="22004"/>
    <cellStyle name="20 % - Accent4 10" xfId="22005"/>
    <cellStyle name="20 % - Accent4 10 2" xfId="22006"/>
    <cellStyle name="20 % - Accent4 10 3" xfId="22007"/>
    <cellStyle name="20 % - Accent4 10 4" xfId="22008"/>
    <cellStyle name="20 % - Accent4 10 5" xfId="22009"/>
    <cellStyle name="20 % - Accent4 11" xfId="22010"/>
    <cellStyle name="20 % - Accent4 11 2" xfId="22011"/>
    <cellStyle name="20 % - Accent4 11 3" xfId="22012"/>
    <cellStyle name="20 % - Accent4 11 4" xfId="22013"/>
    <cellStyle name="20 % - Accent4 11 5" xfId="22014"/>
    <cellStyle name="20 % - Accent4 12" xfId="22015"/>
    <cellStyle name="20 % - Accent4 12 2" xfId="22016"/>
    <cellStyle name="20 % - Accent4 12 3" xfId="22017"/>
    <cellStyle name="20 % - Accent4 12 4" xfId="22018"/>
    <cellStyle name="20 % - Accent4 12 5" xfId="22019"/>
    <cellStyle name="20 % - Accent4 13" xfId="22020"/>
    <cellStyle name="20 % - Accent4 13 2" xfId="22021"/>
    <cellStyle name="20 % - Accent4 13 3" xfId="22022"/>
    <cellStyle name="20 % - Accent4 13 4" xfId="22023"/>
    <cellStyle name="20 % - Accent4 13 5" xfId="22024"/>
    <cellStyle name="20 % - Accent4 14" xfId="22025"/>
    <cellStyle name="20 % - Accent4 14 2" xfId="22026"/>
    <cellStyle name="20 % - Accent4 14 3" xfId="22027"/>
    <cellStyle name="20 % - Accent4 14 4" xfId="22028"/>
    <cellStyle name="20 % - Accent4 14 5" xfId="22029"/>
    <cellStyle name="20 % - Accent4 15" xfId="22030"/>
    <cellStyle name="20 % - Accent4 15 2" xfId="22031"/>
    <cellStyle name="20 % - Accent4 15 3" xfId="22032"/>
    <cellStyle name="20 % - Accent4 15 4" xfId="22033"/>
    <cellStyle name="20 % - Accent4 15 5" xfId="22034"/>
    <cellStyle name="20 % - Accent4 16" xfId="22035"/>
    <cellStyle name="20 % - Accent4 16 2" xfId="22036"/>
    <cellStyle name="20 % - Accent4 16 3" xfId="22037"/>
    <cellStyle name="20 % - Accent4 16 4" xfId="22038"/>
    <cellStyle name="20 % - Accent4 16 5" xfId="22039"/>
    <cellStyle name="20 % - Accent4 17" xfId="22040"/>
    <cellStyle name="20 % - Accent4 17 2" xfId="22041"/>
    <cellStyle name="20 % - Accent4 17 3" xfId="22042"/>
    <cellStyle name="20 % - Accent4 17 4" xfId="22043"/>
    <cellStyle name="20 % - Accent4 17 5" xfId="22044"/>
    <cellStyle name="20 % - Accent4 18" xfId="22045"/>
    <cellStyle name="20 % - Accent4 18 2" xfId="22046"/>
    <cellStyle name="20 % - Accent4 18 3" xfId="22047"/>
    <cellStyle name="20 % - Accent4 18 4" xfId="22048"/>
    <cellStyle name="20 % - Accent4 18 5" xfId="22049"/>
    <cellStyle name="20 % - Accent4 19" xfId="22050"/>
    <cellStyle name="20 % - Accent4 19 2" xfId="22051"/>
    <cellStyle name="20 % - Accent4 19 3" xfId="22052"/>
    <cellStyle name="20 % - Accent4 19 4" xfId="22053"/>
    <cellStyle name="20 % - Accent4 19 5" xfId="22054"/>
    <cellStyle name="20 % - Accent4 2" xfId="30"/>
    <cellStyle name="20 % - Accent4 2 2" xfId="31"/>
    <cellStyle name="20 % - Accent4 2 3" xfId="32"/>
    <cellStyle name="20 % - Accent4 2 3 2" xfId="42059"/>
    <cellStyle name="20 % - Accent4 2 3 3" xfId="42783"/>
    <cellStyle name="20 % - Accent4 2 3 4" xfId="43445"/>
    <cellStyle name="20 % - Accent4 2 4" xfId="1066"/>
    <cellStyle name="20 % - Accent4 2 4 2" xfId="42060"/>
    <cellStyle name="20 % - Accent4 2 4 3" xfId="42784"/>
    <cellStyle name="20 % - Accent4 2 5" xfId="22055"/>
    <cellStyle name="20 % - Accent4 2 6" xfId="22056"/>
    <cellStyle name="20 % - Accent4 2 7" xfId="22057"/>
    <cellStyle name="20 % - Accent4 2 8" xfId="42058"/>
    <cellStyle name="20 % - Accent4 2 9" xfId="43444"/>
    <cellStyle name="20 % - Accent4 20" xfId="22058"/>
    <cellStyle name="20 % - Accent4 20 2" xfId="22059"/>
    <cellStyle name="20 % - Accent4 20 3" xfId="22060"/>
    <cellStyle name="20 % - Accent4 20 4" xfId="22061"/>
    <cellStyle name="20 % - Accent4 20 5" xfId="22062"/>
    <cellStyle name="20 % - Accent4 21" xfId="22063"/>
    <cellStyle name="20 % - Accent4 21 2" xfId="22064"/>
    <cellStyle name="20 % - Accent4 21 3" xfId="22065"/>
    <cellStyle name="20 % - Accent4 22" xfId="22066"/>
    <cellStyle name="20 % - Accent4 23" xfId="22067"/>
    <cellStyle name="20 % - Accent4 24" xfId="42057"/>
    <cellStyle name="20 % - Accent4 3" xfId="33"/>
    <cellStyle name="20 % - Accent4 3 2" xfId="22068"/>
    <cellStyle name="20 % - Accent4 3 3" xfId="22069"/>
    <cellStyle name="20 % - Accent4 3 4" xfId="22070"/>
    <cellStyle name="20 % - Accent4 3 5" xfId="22071"/>
    <cellStyle name="20 % - Accent4 4" xfId="34"/>
    <cellStyle name="20 % - Accent4 4 2" xfId="22072"/>
    <cellStyle name="20 % - Accent4 4 3" xfId="22073"/>
    <cellStyle name="20 % - Accent4 4 4" xfId="22074"/>
    <cellStyle name="20 % - Accent4 4 5" xfId="22075"/>
    <cellStyle name="20 % - Accent4 5" xfId="35"/>
    <cellStyle name="20 % - Accent4 5 2" xfId="36"/>
    <cellStyle name="20 % - Accent4 5 2 2" xfId="42062"/>
    <cellStyle name="20 % - Accent4 5 2 3" xfId="42786"/>
    <cellStyle name="20 % - Accent4 5 2 4" xfId="43447"/>
    <cellStyle name="20 % - Accent4 5 3" xfId="22076"/>
    <cellStyle name="20 % - Accent4 5 4" xfId="22077"/>
    <cellStyle name="20 % - Accent4 5 5" xfId="22078"/>
    <cellStyle name="20 % - Accent4 5 6" xfId="42061"/>
    <cellStyle name="20 % - Accent4 5 7" xfId="42785"/>
    <cellStyle name="20 % - Accent4 5 8" xfId="43446"/>
    <cellStyle name="20 % - Accent4 6" xfId="37"/>
    <cellStyle name="20 % - Accent4 6 2" xfId="22079"/>
    <cellStyle name="20 % - Accent4 6 3" xfId="22080"/>
    <cellStyle name="20 % - Accent4 6 4" xfId="22081"/>
    <cellStyle name="20 % - Accent4 6 5" xfId="22082"/>
    <cellStyle name="20 % - Accent4 6 6" xfId="42063"/>
    <cellStyle name="20 % - Accent4 6 7" xfId="42787"/>
    <cellStyle name="20 % - Accent4 6 8" xfId="43448"/>
    <cellStyle name="20 % - Accent4 7" xfId="38"/>
    <cellStyle name="20 % - Accent4 7 2" xfId="22083"/>
    <cellStyle name="20 % - Accent4 7 3" xfId="22084"/>
    <cellStyle name="20 % - Accent4 7 4" xfId="22085"/>
    <cellStyle name="20 % - Accent4 7 5" xfId="22086"/>
    <cellStyle name="20 % - Accent4 7 6" xfId="42064"/>
    <cellStyle name="20 % - Accent4 7 7" xfId="42788"/>
    <cellStyle name="20 % - Accent4 7 8" xfId="43449"/>
    <cellStyle name="20 % - Accent4 8" xfId="22087"/>
    <cellStyle name="20 % - Accent4 8 2" xfId="22088"/>
    <cellStyle name="20 % - Accent4 8 3" xfId="22089"/>
    <cellStyle name="20 % - Accent4 8 4" xfId="22090"/>
    <cellStyle name="20 % - Accent4 8 5" xfId="22091"/>
    <cellStyle name="20 % - Accent4 9" xfId="22092"/>
    <cellStyle name="20 % - Accent4 9 2" xfId="22093"/>
    <cellStyle name="20 % - Accent4 9 3" xfId="22094"/>
    <cellStyle name="20 % - Accent4 9 4" xfId="22095"/>
    <cellStyle name="20 % - Accent4 9 5" xfId="22096"/>
    <cellStyle name="20 % - Accent5 10" xfId="22097"/>
    <cellStyle name="20 % - Accent5 10 2" xfId="22098"/>
    <cellStyle name="20 % - Accent5 10 3" xfId="22099"/>
    <cellStyle name="20 % - Accent5 10 4" xfId="22100"/>
    <cellStyle name="20 % - Accent5 10 5" xfId="22101"/>
    <cellStyle name="20 % - Accent5 11" xfId="22102"/>
    <cellStyle name="20 % - Accent5 11 2" xfId="22103"/>
    <cellStyle name="20 % - Accent5 11 3" xfId="22104"/>
    <cellStyle name="20 % - Accent5 11 4" xfId="22105"/>
    <cellStyle name="20 % - Accent5 11 5" xfId="22106"/>
    <cellStyle name="20 % - Accent5 12" xfId="22107"/>
    <cellStyle name="20 % - Accent5 12 2" xfId="22108"/>
    <cellStyle name="20 % - Accent5 12 3" xfId="22109"/>
    <cellStyle name="20 % - Accent5 12 4" xfId="22110"/>
    <cellStyle name="20 % - Accent5 12 5" xfId="22111"/>
    <cellStyle name="20 % - Accent5 13" xfId="22112"/>
    <cellStyle name="20 % - Accent5 13 2" xfId="22113"/>
    <cellStyle name="20 % - Accent5 13 3" xfId="22114"/>
    <cellStyle name="20 % - Accent5 13 4" xfId="22115"/>
    <cellStyle name="20 % - Accent5 13 5" xfId="22116"/>
    <cellStyle name="20 % - Accent5 14" xfId="22117"/>
    <cellStyle name="20 % - Accent5 14 2" xfId="22118"/>
    <cellStyle name="20 % - Accent5 14 3" xfId="22119"/>
    <cellStyle name="20 % - Accent5 14 4" xfId="22120"/>
    <cellStyle name="20 % - Accent5 14 5" xfId="22121"/>
    <cellStyle name="20 % - Accent5 15" xfId="22122"/>
    <cellStyle name="20 % - Accent5 15 2" xfId="22123"/>
    <cellStyle name="20 % - Accent5 15 3" xfId="22124"/>
    <cellStyle name="20 % - Accent5 15 4" xfId="22125"/>
    <cellStyle name="20 % - Accent5 15 5" xfId="22126"/>
    <cellStyle name="20 % - Accent5 16" xfId="22127"/>
    <cellStyle name="20 % - Accent5 16 2" xfId="22128"/>
    <cellStyle name="20 % - Accent5 16 3" xfId="22129"/>
    <cellStyle name="20 % - Accent5 16 4" xfId="22130"/>
    <cellStyle name="20 % - Accent5 16 5" xfId="22131"/>
    <cellStyle name="20 % - Accent5 17" xfId="22132"/>
    <cellStyle name="20 % - Accent5 17 2" xfId="22133"/>
    <cellStyle name="20 % - Accent5 17 3" xfId="22134"/>
    <cellStyle name="20 % - Accent5 17 4" xfId="22135"/>
    <cellStyle name="20 % - Accent5 17 5" xfId="22136"/>
    <cellStyle name="20 % - Accent5 18" xfId="22137"/>
    <cellStyle name="20 % - Accent5 18 2" xfId="22138"/>
    <cellStyle name="20 % - Accent5 18 3" xfId="22139"/>
    <cellStyle name="20 % - Accent5 18 4" xfId="22140"/>
    <cellStyle name="20 % - Accent5 18 5" xfId="22141"/>
    <cellStyle name="20 % - Accent5 19" xfId="22142"/>
    <cellStyle name="20 % - Accent5 19 2" xfId="22143"/>
    <cellStyle name="20 % - Accent5 19 3" xfId="22144"/>
    <cellStyle name="20 % - Accent5 19 4" xfId="22145"/>
    <cellStyle name="20 % - Accent5 19 5" xfId="22146"/>
    <cellStyle name="20 % - Accent5 2" xfId="39"/>
    <cellStyle name="20 % - Accent5 2 2" xfId="40"/>
    <cellStyle name="20 % - Accent5 2 3" xfId="41"/>
    <cellStyle name="20 % - Accent5 2 3 2" xfId="42067"/>
    <cellStyle name="20 % - Accent5 2 3 3" xfId="42789"/>
    <cellStyle name="20 % - Accent5 2 3 4" xfId="43451"/>
    <cellStyle name="20 % - Accent5 2 4" xfId="1067"/>
    <cellStyle name="20 % - Accent5 2 4 2" xfId="42068"/>
    <cellStyle name="20 % - Accent5 2 4 3" xfId="42790"/>
    <cellStyle name="20 % - Accent5 2 5" xfId="22147"/>
    <cellStyle name="20 % - Accent5 2 6" xfId="22148"/>
    <cellStyle name="20 % - Accent5 2 7" xfId="22149"/>
    <cellStyle name="20 % - Accent5 2 8" xfId="42066"/>
    <cellStyle name="20 % - Accent5 2 9" xfId="43450"/>
    <cellStyle name="20 % - Accent5 20" xfId="22150"/>
    <cellStyle name="20 % - Accent5 20 2" xfId="22151"/>
    <cellStyle name="20 % - Accent5 20 3" xfId="22152"/>
    <cellStyle name="20 % - Accent5 20 4" xfId="22153"/>
    <cellStyle name="20 % - Accent5 20 5" xfId="22154"/>
    <cellStyle name="20 % - Accent5 21" xfId="22155"/>
    <cellStyle name="20 % - Accent5 21 2" xfId="22156"/>
    <cellStyle name="20 % - Accent5 21 3" xfId="22157"/>
    <cellStyle name="20 % - Accent5 22" xfId="22158"/>
    <cellStyle name="20 % - Accent5 23" xfId="22159"/>
    <cellStyle name="20 % - Accent5 24" xfId="42065"/>
    <cellStyle name="20 % - Accent5 3" xfId="42"/>
    <cellStyle name="20 % - Accent5 3 2" xfId="22160"/>
    <cellStyle name="20 % - Accent5 3 3" xfId="22161"/>
    <cellStyle name="20 % - Accent5 3 4" xfId="22162"/>
    <cellStyle name="20 % - Accent5 3 5" xfId="22163"/>
    <cellStyle name="20 % - Accent5 4" xfId="43"/>
    <cellStyle name="20 % - Accent5 4 2" xfId="22164"/>
    <cellStyle name="20 % - Accent5 4 3" xfId="22165"/>
    <cellStyle name="20 % - Accent5 4 4" xfId="22166"/>
    <cellStyle name="20 % - Accent5 4 5" xfId="22167"/>
    <cellStyle name="20 % - Accent5 5" xfId="44"/>
    <cellStyle name="20 % - Accent5 5 2" xfId="45"/>
    <cellStyle name="20 % - Accent5 5 2 2" xfId="42070"/>
    <cellStyle name="20 % - Accent5 5 2 3" xfId="42792"/>
    <cellStyle name="20 % - Accent5 5 2 4" xfId="43453"/>
    <cellStyle name="20 % - Accent5 5 3" xfId="22168"/>
    <cellStyle name="20 % - Accent5 5 4" xfId="22169"/>
    <cellStyle name="20 % - Accent5 5 5" xfId="22170"/>
    <cellStyle name="20 % - Accent5 5 6" xfId="42069"/>
    <cellStyle name="20 % - Accent5 5 7" xfId="42791"/>
    <cellStyle name="20 % - Accent5 5 8" xfId="43452"/>
    <cellStyle name="20 % - Accent5 6" xfId="46"/>
    <cellStyle name="20 % - Accent5 6 2" xfId="22171"/>
    <cellStyle name="20 % - Accent5 6 3" xfId="22172"/>
    <cellStyle name="20 % - Accent5 6 4" xfId="22173"/>
    <cellStyle name="20 % - Accent5 6 5" xfId="22174"/>
    <cellStyle name="20 % - Accent5 6 6" xfId="42071"/>
    <cellStyle name="20 % - Accent5 6 7" xfId="42793"/>
    <cellStyle name="20 % - Accent5 6 8" xfId="43454"/>
    <cellStyle name="20 % - Accent5 7" xfId="47"/>
    <cellStyle name="20 % - Accent5 7 2" xfId="22175"/>
    <cellStyle name="20 % - Accent5 7 3" xfId="22176"/>
    <cellStyle name="20 % - Accent5 7 4" xfId="22177"/>
    <cellStyle name="20 % - Accent5 7 5" xfId="22178"/>
    <cellStyle name="20 % - Accent5 7 6" xfId="42072"/>
    <cellStyle name="20 % - Accent5 7 7" xfId="42794"/>
    <cellStyle name="20 % - Accent5 7 8" xfId="43455"/>
    <cellStyle name="20 % - Accent5 8" xfId="22179"/>
    <cellStyle name="20 % - Accent5 8 2" xfId="22180"/>
    <cellStyle name="20 % - Accent5 8 3" xfId="22181"/>
    <cellStyle name="20 % - Accent5 8 4" xfId="22182"/>
    <cellStyle name="20 % - Accent5 8 5" xfId="22183"/>
    <cellStyle name="20 % - Accent5 9" xfId="22184"/>
    <cellStyle name="20 % - Accent5 9 2" xfId="22185"/>
    <cellStyle name="20 % - Accent5 9 3" xfId="22186"/>
    <cellStyle name="20 % - Accent5 9 4" xfId="22187"/>
    <cellStyle name="20 % - Accent5 9 5" xfId="22188"/>
    <cellStyle name="20 % - Accent6 10" xfId="22189"/>
    <cellStyle name="20 % - Accent6 10 2" xfId="22190"/>
    <cellStyle name="20 % - Accent6 10 3" xfId="22191"/>
    <cellStyle name="20 % - Accent6 10 4" xfId="22192"/>
    <cellStyle name="20 % - Accent6 10 5" xfId="22193"/>
    <cellStyle name="20 % - Accent6 11" xfId="22194"/>
    <cellStyle name="20 % - Accent6 11 2" xfId="22195"/>
    <cellStyle name="20 % - Accent6 11 3" xfId="22196"/>
    <cellStyle name="20 % - Accent6 11 4" xfId="22197"/>
    <cellStyle name="20 % - Accent6 11 5" xfId="22198"/>
    <cellStyle name="20 % - Accent6 12" xfId="22199"/>
    <cellStyle name="20 % - Accent6 12 2" xfId="22200"/>
    <cellStyle name="20 % - Accent6 12 3" xfId="22201"/>
    <cellStyle name="20 % - Accent6 12 4" xfId="22202"/>
    <cellStyle name="20 % - Accent6 12 5" xfId="22203"/>
    <cellStyle name="20 % - Accent6 13" xfId="22204"/>
    <cellStyle name="20 % - Accent6 13 2" xfId="22205"/>
    <cellStyle name="20 % - Accent6 13 3" xfId="22206"/>
    <cellStyle name="20 % - Accent6 13 4" xfId="22207"/>
    <cellStyle name="20 % - Accent6 13 5" xfId="22208"/>
    <cellStyle name="20 % - Accent6 14" xfId="22209"/>
    <cellStyle name="20 % - Accent6 14 2" xfId="22210"/>
    <cellStyle name="20 % - Accent6 14 3" xfId="22211"/>
    <cellStyle name="20 % - Accent6 14 4" xfId="22212"/>
    <cellStyle name="20 % - Accent6 14 5" xfId="22213"/>
    <cellStyle name="20 % - Accent6 15" xfId="22214"/>
    <cellStyle name="20 % - Accent6 15 2" xfId="22215"/>
    <cellStyle name="20 % - Accent6 15 3" xfId="22216"/>
    <cellStyle name="20 % - Accent6 15 4" xfId="22217"/>
    <cellStyle name="20 % - Accent6 15 5" xfId="22218"/>
    <cellStyle name="20 % - Accent6 16" xfId="22219"/>
    <cellStyle name="20 % - Accent6 16 2" xfId="22220"/>
    <cellStyle name="20 % - Accent6 16 3" xfId="22221"/>
    <cellStyle name="20 % - Accent6 16 4" xfId="22222"/>
    <cellStyle name="20 % - Accent6 16 5" xfId="22223"/>
    <cellStyle name="20 % - Accent6 17" xfId="22224"/>
    <cellStyle name="20 % - Accent6 17 2" xfId="22225"/>
    <cellStyle name="20 % - Accent6 17 3" xfId="22226"/>
    <cellStyle name="20 % - Accent6 17 4" xfId="22227"/>
    <cellStyle name="20 % - Accent6 17 5" xfId="22228"/>
    <cellStyle name="20 % - Accent6 18" xfId="22229"/>
    <cellStyle name="20 % - Accent6 18 2" xfId="22230"/>
    <cellStyle name="20 % - Accent6 18 3" xfId="22231"/>
    <cellStyle name="20 % - Accent6 18 4" xfId="22232"/>
    <cellStyle name="20 % - Accent6 18 5" xfId="22233"/>
    <cellStyle name="20 % - Accent6 19" xfId="22234"/>
    <cellStyle name="20 % - Accent6 19 2" xfId="22235"/>
    <cellStyle name="20 % - Accent6 19 3" xfId="22236"/>
    <cellStyle name="20 % - Accent6 19 4" xfId="22237"/>
    <cellStyle name="20 % - Accent6 19 5" xfId="22238"/>
    <cellStyle name="20 % - Accent6 2" xfId="48"/>
    <cellStyle name="20 % - Accent6 2 2" xfId="49"/>
    <cellStyle name="20 % - Accent6 2 3" xfId="50"/>
    <cellStyle name="20 % - Accent6 2 3 2" xfId="42075"/>
    <cellStyle name="20 % - Accent6 2 3 3" xfId="42795"/>
    <cellStyle name="20 % - Accent6 2 3 4" xfId="43457"/>
    <cellStyle name="20 % - Accent6 2 4" xfId="1068"/>
    <cellStyle name="20 % - Accent6 2 4 2" xfId="42076"/>
    <cellStyle name="20 % - Accent6 2 4 3" xfId="42796"/>
    <cellStyle name="20 % - Accent6 2 5" xfId="22239"/>
    <cellStyle name="20 % - Accent6 2 6" xfId="22240"/>
    <cellStyle name="20 % - Accent6 2 7" xfId="22241"/>
    <cellStyle name="20 % - Accent6 2 8" xfId="42074"/>
    <cellStyle name="20 % - Accent6 2 9" xfId="43456"/>
    <cellStyle name="20 % - Accent6 20" xfId="22242"/>
    <cellStyle name="20 % - Accent6 20 2" xfId="22243"/>
    <cellStyle name="20 % - Accent6 20 3" xfId="22244"/>
    <cellStyle name="20 % - Accent6 20 4" xfId="22245"/>
    <cellStyle name="20 % - Accent6 20 5" xfId="22246"/>
    <cellStyle name="20 % - Accent6 21" xfId="22247"/>
    <cellStyle name="20 % - Accent6 21 2" xfId="22248"/>
    <cellStyle name="20 % - Accent6 21 3" xfId="22249"/>
    <cellStyle name="20 % - Accent6 22" xfId="22250"/>
    <cellStyle name="20 % - Accent6 23" xfId="22251"/>
    <cellStyle name="20 % - Accent6 24" xfId="42073"/>
    <cellStyle name="20 % - Accent6 3" xfId="51"/>
    <cellStyle name="20 % - Accent6 3 2" xfId="22252"/>
    <cellStyle name="20 % - Accent6 3 3" xfId="22253"/>
    <cellStyle name="20 % - Accent6 3 4" xfId="22254"/>
    <cellStyle name="20 % - Accent6 3 5" xfId="22255"/>
    <cellStyle name="20 % - Accent6 4" xfId="52"/>
    <cellStyle name="20 % - Accent6 4 2" xfId="22256"/>
    <cellStyle name="20 % - Accent6 4 3" xfId="22257"/>
    <cellStyle name="20 % - Accent6 4 4" xfId="22258"/>
    <cellStyle name="20 % - Accent6 4 5" xfId="22259"/>
    <cellStyle name="20 % - Accent6 5" xfId="53"/>
    <cellStyle name="20 % - Accent6 5 2" xfId="54"/>
    <cellStyle name="20 % - Accent6 5 2 2" xfId="42078"/>
    <cellStyle name="20 % - Accent6 5 2 3" xfId="42798"/>
    <cellStyle name="20 % - Accent6 5 2 4" xfId="43459"/>
    <cellStyle name="20 % - Accent6 5 3" xfId="22260"/>
    <cellStyle name="20 % - Accent6 5 4" xfId="22261"/>
    <cellStyle name="20 % - Accent6 5 5" xfId="22262"/>
    <cellStyle name="20 % - Accent6 5 6" xfId="42077"/>
    <cellStyle name="20 % - Accent6 5 7" xfId="42797"/>
    <cellStyle name="20 % - Accent6 5 8" xfId="43458"/>
    <cellStyle name="20 % - Accent6 6" xfId="55"/>
    <cellStyle name="20 % - Accent6 6 2" xfId="22263"/>
    <cellStyle name="20 % - Accent6 6 3" xfId="22264"/>
    <cellStyle name="20 % - Accent6 6 4" xfId="22265"/>
    <cellStyle name="20 % - Accent6 6 5" xfId="22266"/>
    <cellStyle name="20 % - Accent6 6 6" xfId="42079"/>
    <cellStyle name="20 % - Accent6 6 7" xfId="42799"/>
    <cellStyle name="20 % - Accent6 6 8" xfId="43460"/>
    <cellStyle name="20 % - Accent6 7" xfId="56"/>
    <cellStyle name="20 % - Accent6 7 2" xfId="22267"/>
    <cellStyle name="20 % - Accent6 7 3" xfId="22268"/>
    <cellStyle name="20 % - Accent6 7 4" xfId="22269"/>
    <cellStyle name="20 % - Accent6 7 5" xfId="22270"/>
    <cellStyle name="20 % - Accent6 7 6" xfId="42080"/>
    <cellStyle name="20 % - Accent6 7 7" xfId="42800"/>
    <cellStyle name="20 % - Accent6 7 8" xfId="43461"/>
    <cellStyle name="20 % - Accent6 8" xfId="22271"/>
    <cellStyle name="20 % - Accent6 8 2" xfId="22272"/>
    <cellStyle name="20 % - Accent6 8 3" xfId="22273"/>
    <cellStyle name="20 % - Accent6 8 4" xfId="22274"/>
    <cellStyle name="20 % - Accent6 8 5" xfId="22275"/>
    <cellStyle name="20 % - Accent6 9" xfId="22276"/>
    <cellStyle name="20 % - Accent6 9 2" xfId="22277"/>
    <cellStyle name="20 % - Accent6 9 3" xfId="22278"/>
    <cellStyle name="20 % - Accent6 9 4" xfId="22279"/>
    <cellStyle name="20 % - Accent6 9 5" xfId="22280"/>
    <cellStyle name="20% - Accent1" xfId="22281"/>
    <cellStyle name="20% - Accent1 2" xfId="22282"/>
    <cellStyle name="20% - Accent1 3" xfId="22283"/>
    <cellStyle name="20% - Accent1 4" xfId="22284"/>
    <cellStyle name="20% - Accent1 5" xfId="22285"/>
    <cellStyle name="20% - Accent2" xfId="22286"/>
    <cellStyle name="20% - Accent2 2" xfId="22287"/>
    <cellStyle name="20% - Accent2 3" xfId="22288"/>
    <cellStyle name="20% - Accent2 4" xfId="22289"/>
    <cellStyle name="20% - Accent2 5" xfId="22290"/>
    <cellStyle name="20% - Accent3" xfId="22291"/>
    <cellStyle name="20% - Accent3 2" xfId="22292"/>
    <cellStyle name="20% - Accent3 3" xfId="22293"/>
    <cellStyle name="20% - Accent3 4" xfId="22294"/>
    <cellStyle name="20% - Accent3 5" xfId="22295"/>
    <cellStyle name="20% - Accent4" xfId="22296"/>
    <cellStyle name="20% - Accent4 2" xfId="22297"/>
    <cellStyle name="20% - Accent4 3" xfId="22298"/>
    <cellStyle name="20% - Accent4 4" xfId="22299"/>
    <cellStyle name="20% - Accent4 5" xfId="22300"/>
    <cellStyle name="20% - Accent5" xfId="22301"/>
    <cellStyle name="20% - Accent5 2" xfId="22302"/>
    <cellStyle name="20% - Accent5 3" xfId="22303"/>
    <cellStyle name="20% - Accent5 4" xfId="22304"/>
    <cellStyle name="20% - Accent5 5" xfId="22305"/>
    <cellStyle name="20% - Accent6" xfId="22306"/>
    <cellStyle name="20% - Accent6 2" xfId="22307"/>
    <cellStyle name="20% - Accent6 3" xfId="22308"/>
    <cellStyle name="20% - Accent6 4" xfId="22309"/>
    <cellStyle name="20% - Accent6 5" xfId="22310"/>
    <cellStyle name="40 % - Accent1 10" xfId="22311"/>
    <cellStyle name="40 % - Accent1 10 2" xfId="22312"/>
    <cellStyle name="40 % - Accent1 10 3" xfId="22313"/>
    <cellStyle name="40 % - Accent1 10 4" xfId="22314"/>
    <cellStyle name="40 % - Accent1 10 5" xfId="22315"/>
    <cellStyle name="40 % - Accent1 11" xfId="22316"/>
    <cellStyle name="40 % - Accent1 11 2" xfId="22317"/>
    <cellStyle name="40 % - Accent1 11 3" xfId="22318"/>
    <cellStyle name="40 % - Accent1 11 4" xfId="22319"/>
    <cellStyle name="40 % - Accent1 11 5" xfId="22320"/>
    <cellStyle name="40 % - Accent1 12" xfId="22321"/>
    <cellStyle name="40 % - Accent1 12 2" xfId="22322"/>
    <cellStyle name="40 % - Accent1 12 3" xfId="22323"/>
    <cellStyle name="40 % - Accent1 12 4" xfId="22324"/>
    <cellStyle name="40 % - Accent1 12 5" xfId="22325"/>
    <cellStyle name="40 % - Accent1 13" xfId="22326"/>
    <cellStyle name="40 % - Accent1 13 2" xfId="22327"/>
    <cellStyle name="40 % - Accent1 13 3" xfId="22328"/>
    <cellStyle name="40 % - Accent1 13 4" xfId="22329"/>
    <cellStyle name="40 % - Accent1 13 5" xfId="22330"/>
    <cellStyle name="40 % - Accent1 14" xfId="22331"/>
    <cellStyle name="40 % - Accent1 14 2" xfId="22332"/>
    <cellStyle name="40 % - Accent1 14 3" xfId="22333"/>
    <cellStyle name="40 % - Accent1 14 4" xfId="22334"/>
    <cellStyle name="40 % - Accent1 14 5" xfId="22335"/>
    <cellStyle name="40 % - Accent1 15" xfId="22336"/>
    <cellStyle name="40 % - Accent1 15 2" xfId="22337"/>
    <cellStyle name="40 % - Accent1 15 3" xfId="22338"/>
    <cellStyle name="40 % - Accent1 15 4" xfId="22339"/>
    <cellStyle name="40 % - Accent1 15 5" xfId="22340"/>
    <cellStyle name="40 % - Accent1 16" xfId="22341"/>
    <cellStyle name="40 % - Accent1 16 2" xfId="22342"/>
    <cellStyle name="40 % - Accent1 16 3" xfId="22343"/>
    <cellStyle name="40 % - Accent1 16 4" xfId="22344"/>
    <cellStyle name="40 % - Accent1 16 5" xfId="22345"/>
    <cellStyle name="40 % - Accent1 17" xfId="22346"/>
    <cellStyle name="40 % - Accent1 17 2" xfId="22347"/>
    <cellStyle name="40 % - Accent1 17 3" xfId="22348"/>
    <cellStyle name="40 % - Accent1 17 4" xfId="22349"/>
    <cellStyle name="40 % - Accent1 17 5" xfId="22350"/>
    <cellStyle name="40 % - Accent1 18" xfId="22351"/>
    <cellStyle name="40 % - Accent1 18 2" xfId="22352"/>
    <cellStyle name="40 % - Accent1 18 3" xfId="22353"/>
    <cellStyle name="40 % - Accent1 18 4" xfId="22354"/>
    <cellStyle name="40 % - Accent1 18 5" xfId="22355"/>
    <cellStyle name="40 % - Accent1 19" xfId="22356"/>
    <cellStyle name="40 % - Accent1 19 2" xfId="22357"/>
    <cellStyle name="40 % - Accent1 19 3" xfId="22358"/>
    <cellStyle name="40 % - Accent1 19 4" xfId="22359"/>
    <cellStyle name="40 % - Accent1 19 5" xfId="22360"/>
    <cellStyle name="40 % - Accent1 2" xfId="57"/>
    <cellStyle name="40 % - Accent1 2 2" xfId="58"/>
    <cellStyle name="40 % - Accent1 2 3" xfId="59"/>
    <cellStyle name="40 % - Accent1 2 3 2" xfId="42083"/>
    <cellStyle name="40 % - Accent1 2 3 3" xfId="42801"/>
    <cellStyle name="40 % - Accent1 2 3 4" xfId="43463"/>
    <cellStyle name="40 % - Accent1 2 4" xfId="1069"/>
    <cellStyle name="40 % - Accent1 2 4 2" xfId="42084"/>
    <cellStyle name="40 % - Accent1 2 4 3" xfId="42802"/>
    <cellStyle name="40 % - Accent1 2 5" xfId="22361"/>
    <cellStyle name="40 % - Accent1 2 6" xfId="22362"/>
    <cellStyle name="40 % - Accent1 2 7" xfId="22363"/>
    <cellStyle name="40 % - Accent1 2 8" xfId="42082"/>
    <cellStyle name="40 % - Accent1 2 9" xfId="43462"/>
    <cellStyle name="40 % - Accent1 20" xfId="22364"/>
    <cellStyle name="40 % - Accent1 20 2" xfId="22365"/>
    <cellStyle name="40 % - Accent1 20 3" xfId="22366"/>
    <cellStyle name="40 % - Accent1 20 4" xfId="22367"/>
    <cellStyle name="40 % - Accent1 20 5" xfId="22368"/>
    <cellStyle name="40 % - Accent1 21" xfId="22369"/>
    <cellStyle name="40 % - Accent1 21 2" xfId="22370"/>
    <cellStyle name="40 % - Accent1 21 3" xfId="22371"/>
    <cellStyle name="40 % - Accent1 22" xfId="22372"/>
    <cellStyle name="40 % - Accent1 23" xfId="22373"/>
    <cellStyle name="40 % - Accent1 24" xfId="42081"/>
    <cellStyle name="40 % - Accent1 3" xfId="60"/>
    <cellStyle name="40 % - Accent1 3 2" xfId="22374"/>
    <cellStyle name="40 % - Accent1 3 3" xfId="22375"/>
    <cellStyle name="40 % - Accent1 3 4" xfId="22376"/>
    <cellStyle name="40 % - Accent1 3 5" xfId="22377"/>
    <cellStyle name="40 % - Accent1 4" xfId="61"/>
    <cellStyle name="40 % - Accent1 4 2" xfId="22378"/>
    <cellStyle name="40 % - Accent1 4 3" xfId="22379"/>
    <cellStyle name="40 % - Accent1 4 4" xfId="22380"/>
    <cellStyle name="40 % - Accent1 4 5" xfId="22381"/>
    <cellStyle name="40 % - Accent1 5" xfId="62"/>
    <cellStyle name="40 % - Accent1 5 2" xfId="63"/>
    <cellStyle name="40 % - Accent1 5 2 2" xfId="42086"/>
    <cellStyle name="40 % - Accent1 5 2 3" xfId="42804"/>
    <cellStyle name="40 % - Accent1 5 2 4" xfId="43465"/>
    <cellStyle name="40 % - Accent1 5 3" xfId="22382"/>
    <cellStyle name="40 % - Accent1 5 4" xfId="22383"/>
    <cellStyle name="40 % - Accent1 5 5" xfId="22384"/>
    <cellStyle name="40 % - Accent1 5 6" xfId="42085"/>
    <cellStyle name="40 % - Accent1 5 7" xfId="42803"/>
    <cellStyle name="40 % - Accent1 5 8" xfId="43464"/>
    <cellStyle name="40 % - Accent1 6" xfId="64"/>
    <cellStyle name="40 % - Accent1 6 2" xfId="22385"/>
    <cellStyle name="40 % - Accent1 6 3" xfId="22386"/>
    <cellStyle name="40 % - Accent1 6 4" xfId="22387"/>
    <cellStyle name="40 % - Accent1 6 5" xfId="22388"/>
    <cellStyle name="40 % - Accent1 6 6" xfId="42087"/>
    <cellStyle name="40 % - Accent1 6 7" xfId="42805"/>
    <cellStyle name="40 % - Accent1 6 8" xfId="43466"/>
    <cellStyle name="40 % - Accent1 7" xfId="65"/>
    <cellStyle name="40 % - Accent1 7 2" xfId="22389"/>
    <cellStyle name="40 % - Accent1 7 3" xfId="22390"/>
    <cellStyle name="40 % - Accent1 7 4" xfId="22391"/>
    <cellStyle name="40 % - Accent1 7 5" xfId="22392"/>
    <cellStyle name="40 % - Accent1 7 6" xfId="42088"/>
    <cellStyle name="40 % - Accent1 7 7" xfId="42806"/>
    <cellStyle name="40 % - Accent1 7 8" xfId="43467"/>
    <cellStyle name="40 % - Accent1 8" xfId="22393"/>
    <cellStyle name="40 % - Accent1 8 2" xfId="22394"/>
    <cellStyle name="40 % - Accent1 8 3" xfId="22395"/>
    <cellStyle name="40 % - Accent1 8 4" xfId="22396"/>
    <cellStyle name="40 % - Accent1 8 5" xfId="22397"/>
    <cellStyle name="40 % - Accent1 9" xfId="22398"/>
    <cellStyle name="40 % - Accent1 9 2" xfId="22399"/>
    <cellStyle name="40 % - Accent1 9 3" xfId="22400"/>
    <cellStyle name="40 % - Accent1 9 4" xfId="22401"/>
    <cellStyle name="40 % - Accent1 9 5" xfId="22402"/>
    <cellStyle name="40 % - Accent2 10" xfId="22403"/>
    <cellStyle name="40 % - Accent2 10 2" xfId="22404"/>
    <cellStyle name="40 % - Accent2 10 3" xfId="22405"/>
    <cellStyle name="40 % - Accent2 10 4" xfId="22406"/>
    <cellStyle name="40 % - Accent2 10 5" xfId="22407"/>
    <cellStyle name="40 % - Accent2 11" xfId="22408"/>
    <cellStyle name="40 % - Accent2 11 2" xfId="22409"/>
    <cellStyle name="40 % - Accent2 11 3" xfId="22410"/>
    <cellStyle name="40 % - Accent2 11 4" xfId="22411"/>
    <cellStyle name="40 % - Accent2 11 5" xfId="22412"/>
    <cellStyle name="40 % - Accent2 12" xfId="22413"/>
    <cellStyle name="40 % - Accent2 12 2" xfId="22414"/>
    <cellStyle name="40 % - Accent2 12 3" xfId="22415"/>
    <cellStyle name="40 % - Accent2 12 4" xfId="22416"/>
    <cellStyle name="40 % - Accent2 12 5" xfId="22417"/>
    <cellStyle name="40 % - Accent2 13" xfId="22418"/>
    <cellStyle name="40 % - Accent2 13 2" xfId="22419"/>
    <cellStyle name="40 % - Accent2 13 3" xfId="22420"/>
    <cellStyle name="40 % - Accent2 13 4" xfId="22421"/>
    <cellStyle name="40 % - Accent2 13 5" xfId="22422"/>
    <cellStyle name="40 % - Accent2 14" xfId="22423"/>
    <cellStyle name="40 % - Accent2 14 2" xfId="22424"/>
    <cellStyle name="40 % - Accent2 14 3" xfId="22425"/>
    <cellStyle name="40 % - Accent2 14 4" xfId="22426"/>
    <cellStyle name="40 % - Accent2 14 5" xfId="22427"/>
    <cellStyle name="40 % - Accent2 15" xfId="22428"/>
    <cellStyle name="40 % - Accent2 15 2" xfId="22429"/>
    <cellStyle name="40 % - Accent2 15 3" xfId="22430"/>
    <cellStyle name="40 % - Accent2 15 4" xfId="22431"/>
    <cellStyle name="40 % - Accent2 15 5" xfId="22432"/>
    <cellStyle name="40 % - Accent2 16" xfId="22433"/>
    <cellStyle name="40 % - Accent2 16 2" xfId="22434"/>
    <cellStyle name="40 % - Accent2 16 3" xfId="22435"/>
    <cellStyle name="40 % - Accent2 16 4" xfId="22436"/>
    <cellStyle name="40 % - Accent2 16 5" xfId="22437"/>
    <cellStyle name="40 % - Accent2 17" xfId="22438"/>
    <cellStyle name="40 % - Accent2 17 2" xfId="22439"/>
    <cellStyle name="40 % - Accent2 17 3" xfId="22440"/>
    <cellStyle name="40 % - Accent2 17 4" xfId="22441"/>
    <cellStyle name="40 % - Accent2 17 5" xfId="22442"/>
    <cellStyle name="40 % - Accent2 18" xfId="22443"/>
    <cellStyle name="40 % - Accent2 18 2" xfId="22444"/>
    <cellStyle name="40 % - Accent2 18 3" xfId="22445"/>
    <cellStyle name="40 % - Accent2 18 4" xfId="22446"/>
    <cellStyle name="40 % - Accent2 18 5" xfId="22447"/>
    <cellStyle name="40 % - Accent2 19" xfId="22448"/>
    <cellStyle name="40 % - Accent2 19 2" xfId="22449"/>
    <cellStyle name="40 % - Accent2 19 3" xfId="22450"/>
    <cellStyle name="40 % - Accent2 19 4" xfId="22451"/>
    <cellStyle name="40 % - Accent2 19 5" xfId="22452"/>
    <cellStyle name="40 % - Accent2 2" xfId="66"/>
    <cellStyle name="40 % - Accent2 2 2" xfId="67"/>
    <cellStyle name="40 % - Accent2 2 3" xfId="68"/>
    <cellStyle name="40 % - Accent2 2 3 2" xfId="42091"/>
    <cellStyle name="40 % - Accent2 2 3 3" xfId="42807"/>
    <cellStyle name="40 % - Accent2 2 3 4" xfId="43469"/>
    <cellStyle name="40 % - Accent2 2 4" xfId="1070"/>
    <cellStyle name="40 % - Accent2 2 4 2" xfId="42092"/>
    <cellStyle name="40 % - Accent2 2 4 3" xfId="42808"/>
    <cellStyle name="40 % - Accent2 2 5" xfId="22453"/>
    <cellStyle name="40 % - Accent2 2 6" xfId="22454"/>
    <cellStyle name="40 % - Accent2 2 7" xfId="22455"/>
    <cellStyle name="40 % - Accent2 2 8" xfId="42090"/>
    <cellStyle name="40 % - Accent2 2 9" xfId="43468"/>
    <cellStyle name="40 % - Accent2 20" xfId="22456"/>
    <cellStyle name="40 % - Accent2 20 2" xfId="22457"/>
    <cellStyle name="40 % - Accent2 20 3" xfId="22458"/>
    <cellStyle name="40 % - Accent2 20 4" xfId="22459"/>
    <cellStyle name="40 % - Accent2 20 5" xfId="22460"/>
    <cellStyle name="40 % - Accent2 21" xfId="22461"/>
    <cellStyle name="40 % - Accent2 21 2" xfId="22462"/>
    <cellStyle name="40 % - Accent2 21 3" xfId="22463"/>
    <cellStyle name="40 % - Accent2 22" xfId="22464"/>
    <cellStyle name="40 % - Accent2 23" xfId="22465"/>
    <cellStyle name="40 % - Accent2 24" xfId="42089"/>
    <cellStyle name="40 % - Accent2 3" xfId="69"/>
    <cellStyle name="40 % - Accent2 3 2" xfId="22466"/>
    <cellStyle name="40 % - Accent2 3 3" xfId="22467"/>
    <cellStyle name="40 % - Accent2 3 4" xfId="22468"/>
    <cellStyle name="40 % - Accent2 3 5" xfId="22469"/>
    <cellStyle name="40 % - Accent2 4" xfId="70"/>
    <cellStyle name="40 % - Accent2 4 2" xfId="22470"/>
    <cellStyle name="40 % - Accent2 4 3" xfId="22471"/>
    <cellStyle name="40 % - Accent2 4 4" xfId="22472"/>
    <cellStyle name="40 % - Accent2 4 5" xfId="22473"/>
    <cellStyle name="40 % - Accent2 5" xfId="71"/>
    <cellStyle name="40 % - Accent2 5 2" xfId="72"/>
    <cellStyle name="40 % - Accent2 5 2 2" xfId="42094"/>
    <cellStyle name="40 % - Accent2 5 2 3" xfId="42810"/>
    <cellStyle name="40 % - Accent2 5 2 4" xfId="43471"/>
    <cellStyle name="40 % - Accent2 5 3" xfId="22474"/>
    <cellStyle name="40 % - Accent2 5 4" xfId="22475"/>
    <cellStyle name="40 % - Accent2 5 5" xfId="22476"/>
    <cellStyle name="40 % - Accent2 5 6" xfId="42093"/>
    <cellStyle name="40 % - Accent2 5 7" xfId="42809"/>
    <cellStyle name="40 % - Accent2 5 8" xfId="43470"/>
    <cellStyle name="40 % - Accent2 6" xfId="73"/>
    <cellStyle name="40 % - Accent2 6 2" xfId="22477"/>
    <cellStyle name="40 % - Accent2 6 3" xfId="22478"/>
    <cellStyle name="40 % - Accent2 6 4" xfId="22479"/>
    <cellStyle name="40 % - Accent2 6 5" xfId="22480"/>
    <cellStyle name="40 % - Accent2 6 6" xfId="42095"/>
    <cellStyle name="40 % - Accent2 6 7" xfId="42811"/>
    <cellStyle name="40 % - Accent2 6 8" xfId="43472"/>
    <cellStyle name="40 % - Accent2 7" xfId="74"/>
    <cellStyle name="40 % - Accent2 7 2" xfId="22481"/>
    <cellStyle name="40 % - Accent2 7 3" xfId="22482"/>
    <cellStyle name="40 % - Accent2 7 4" xfId="22483"/>
    <cellStyle name="40 % - Accent2 7 5" xfId="22484"/>
    <cellStyle name="40 % - Accent2 7 6" xfId="42096"/>
    <cellStyle name="40 % - Accent2 7 7" xfId="42812"/>
    <cellStyle name="40 % - Accent2 7 8" xfId="43473"/>
    <cellStyle name="40 % - Accent2 8" xfId="22485"/>
    <cellStyle name="40 % - Accent2 8 2" xfId="22486"/>
    <cellStyle name="40 % - Accent2 8 3" xfId="22487"/>
    <cellStyle name="40 % - Accent2 8 4" xfId="22488"/>
    <cellStyle name="40 % - Accent2 8 5" xfId="22489"/>
    <cellStyle name="40 % - Accent2 9" xfId="22490"/>
    <cellStyle name="40 % - Accent2 9 2" xfId="22491"/>
    <cellStyle name="40 % - Accent2 9 3" xfId="22492"/>
    <cellStyle name="40 % - Accent2 9 4" xfId="22493"/>
    <cellStyle name="40 % - Accent2 9 5" xfId="22494"/>
    <cellStyle name="40 % - Accent3 10" xfId="22495"/>
    <cellStyle name="40 % - Accent3 10 2" xfId="22496"/>
    <cellStyle name="40 % - Accent3 10 3" xfId="22497"/>
    <cellStyle name="40 % - Accent3 10 4" xfId="22498"/>
    <cellStyle name="40 % - Accent3 10 5" xfId="22499"/>
    <cellStyle name="40 % - Accent3 11" xfId="22500"/>
    <cellStyle name="40 % - Accent3 11 2" xfId="22501"/>
    <cellStyle name="40 % - Accent3 11 3" xfId="22502"/>
    <cellStyle name="40 % - Accent3 11 4" xfId="22503"/>
    <cellStyle name="40 % - Accent3 11 5" xfId="22504"/>
    <cellStyle name="40 % - Accent3 12" xfId="22505"/>
    <cellStyle name="40 % - Accent3 12 2" xfId="22506"/>
    <cellStyle name="40 % - Accent3 12 3" xfId="22507"/>
    <cellStyle name="40 % - Accent3 12 4" xfId="22508"/>
    <cellStyle name="40 % - Accent3 12 5" xfId="22509"/>
    <cellStyle name="40 % - Accent3 13" xfId="22510"/>
    <cellStyle name="40 % - Accent3 13 2" xfId="22511"/>
    <cellStyle name="40 % - Accent3 13 3" xfId="22512"/>
    <cellStyle name="40 % - Accent3 13 4" xfId="22513"/>
    <cellStyle name="40 % - Accent3 13 5" xfId="22514"/>
    <cellStyle name="40 % - Accent3 14" xfId="22515"/>
    <cellStyle name="40 % - Accent3 14 2" xfId="22516"/>
    <cellStyle name="40 % - Accent3 14 3" xfId="22517"/>
    <cellStyle name="40 % - Accent3 14 4" xfId="22518"/>
    <cellStyle name="40 % - Accent3 14 5" xfId="22519"/>
    <cellStyle name="40 % - Accent3 15" xfId="22520"/>
    <cellStyle name="40 % - Accent3 15 2" xfId="22521"/>
    <cellStyle name="40 % - Accent3 15 3" xfId="22522"/>
    <cellStyle name="40 % - Accent3 15 4" xfId="22523"/>
    <cellStyle name="40 % - Accent3 15 5" xfId="22524"/>
    <cellStyle name="40 % - Accent3 16" xfId="22525"/>
    <cellStyle name="40 % - Accent3 16 2" xfId="22526"/>
    <cellStyle name="40 % - Accent3 16 3" xfId="22527"/>
    <cellStyle name="40 % - Accent3 16 4" xfId="22528"/>
    <cellStyle name="40 % - Accent3 16 5" xfId="22529"/>
    <cellStyle name="40 % - Accent3 17" xfId="22530"/>
    <cellStyle name="40 % - Accent3 17 2" xfId="22531"/>
    <cellStyle name="40 % - Accent3 17 3" xfId="22532"/>
    <cellStyle name="40 % - Accent3 17 4" xfId="22533"/>
    <cellStyle name="40 % - Accent3 17 5" xfId="22534"/>
    <cellStyle name="40 % - Accent3 18" xfId="22535"/>
    <cellStyle name="40 % - Accent3 18 2" xfId="22536"/>
    <cellStyle name="40 % - Accent3 18 3" xfId="22537"/>
    <cellStyle name="40 % - Accent3 18 4" xfId="22538"/>
    <cellStyle name="40 % - Accent3 18 5" xfId="22539"/>
    <cellStyle name="40 % - Accent3 19" xfId="22540"/>
    <cellStyle name="40 % - Accent3 19 2" xfId="22541"/>
    <cellStyle name="40 % - Accent3 19 3" xfId="22542"/>
    <cellStyle name="40 % - Accent3 19 4" xfId="22543"/>
    <cellStyle name="40 % - Accent3 19 5" xfId="22544"/>
    <cellStyle name="40 % - Accent3 2" xfId="75"/>
    <cellStyle name="40 % - Accent3 2 2" xfId="76"/>
    <cellStyle name="40 % - Accent3 2 3" xfId="77"/>
    <cellStyle name="40 % - Accent3 2 3 2" xfId="42099"/>
    <cellStyle name="40 % - Accent3 2 3 3" xfId="42813"/>
    <cellStyle name="40 % - Accent3 2 3 4" xfId="43475"/>
    <cellStyle name="40 % - Accent3 2 4" xfId="1071"/>
    <cellStyle name="40 % - Accent3 2 4 2" xfId="42100"/>
    <cellStyle name="40 % - Accent3 2 4 3" xfId="42814"/>
    <cellStyle name="40 % - Accent3 2 5" xfId="22545"/>
    <cellStyle name="40 % - Accent3 2 6" xfId="22546"/>
    <cellStyle name="40 % - Accent3 2 7" xfId="22547"/>
    <cellStyle name="40 % - Accent3 2 8" xfId="42098"/>
    <cellStyle name="40 % - Accent3 2 9" xfId="43474"/>
    <cellStyle name="40 % - Accent3 20" xfId="22548"/>
    <cellStyle name="40 % - Accent3 20 2" xfId="22549"/>
    <cellStyle name="40 % - Accent3 20 3" xfId="22550"/>
    <cellStyle name="40 % - Accent3 20 4" xfId="22551"/>
    <cellStyle name="40 % - Accent3 20 5" xfId="22552"/>
    <cellStyle name="40 % - Accent3 21" xfId="22553"/>
    <cellStyle name="40 % - Accent3 21 2" xfId="22554"/>
    <cellStyle name="40 % - Accent3 21 3" xfId="22555"/>
    <cellStyle name="40 % - Accent3 22" xfId="22556"/>
    <cellStyle name="40 % - Accent3 23" xfId="22557"/>
    <cellStyle name="40 % - Accent3 24" xfId="42097"/>
    <cellStyle name="40 % - Accent3 3" xfId="78"/>
    <cellStyle name="40 % - Accent3 3 2" xfId="22558"/>
    <cellStyle name="40 % - Accent3 3 3" xfId="22559"/>
    <cellStyle name="40 % - Accent3 3 4" xfId="22560"/>
    <cellStyle name="40 % - Accent3 3 5" xfId="22561"/>
    <cellStyle name="40 % - Accent3 4" xfId="79"/>
    <cellStyle name="40 % - Accent3 4 2" xfId="22562"/>
    <cellStyle name="40 % - Accent3 4 3" xfId="22563"/>
    <cellStyle name="40 % - Accent3 4 4" xfId="22564"/>
    <cellStyle name="40 % - Accent3 4 5" xfId="22565"/>
    <cellStyle name="40 % - Accent3 5" xfId="80"/>
    <cellStyle name="40 % - Accent3 5 2" xfId="81"/>
    <cellStyle name="40 % - Accent3 5 2 2" xfId="42102"/>
    <cellStyle name="40 % - Accent3 5 2 3" xfId="42816"/>
    <cellStyle name="40 % - Accent3 5 2 4" xfId="43477"/>
    <cellStyle name="40 % - Accent3 5 3" xfId="22566"/>
    <cellStyle name="40 % - Accent3 5 4" xfId="22567"/>
    <cellStyle name="40 % - Accent3 5 5" xfId="22568"/>
    <cellStyle name="40 % - Accent3 5 6" xfId="42101"/>
    <cellStyle name="40 % - Accent3 5 7" xfId="42815"/>
    <cellStyle name="40 % - Accent3 5 8" xfId="43476"/>
    <cellStyle name="40 % - Accent3 6" xfId="82"/>
    <cellStyle name="40 % - Accent3 6 2" xfId="22569"/>
    <cellStyle name="40 % - Accent3 6 3" xfId="22570"/>
    <cellStyle name="40 % - Accent3 6 4" xfId="22571"/>
    <cellStyle name="40 % - Accent3 6 5" xfId="22572"/>
    <cellStyle name="40 % - Accent3 6 6" xfId="42103"/>
    <cellStyle name="40 % - Accent3 6 7" xfId="42817"/>
    <cellStyle name="40 % - Accent3 6 8" xfId="43478"/>
    <cellStyle name="40 % - Accent3 7" xfId="83"/>
    <cellStyle name="40 % - Accent3 7 2" xfId="22573"/>
    <cellStyle name="40 % - Accent3 7 3" xfId="22574"/>
    <cellStyle name="40 % - Accent3 7 4" xfId="22575"/>
    <cellStyle name="40 % - Accent3 7 5" xfId="22576"/>
    <cellStyle name="40 % - Accent3 7 6" xfId="42104"/>
    <cellStyle name="40 % - Accent3 7 7" xfId="42818"/>
    <cellStyle name="40 % - Accent3 7 8" xfId="43479"/>
    <cellStyle name="40 % - Accent3 8" xfId="22577"/>
    <cellStyle name="40 % - Accent3 8 2" xfId="22578"/>
    <cellStyle name="40 % - Accent3 8 3" xfId="22579"/>
    <cellStyle name="40 % - Accent3 8 4" xfId="22580"/>
    <cellStyle name="40 % - Accent3 8 5" xfId="22581"/>
    <cellStyle name="40 % - Accent3 9" xfId="22582"/>
    <cellStyle name="40 % - Accent3 9 2" xfId="22583"/>
    <cellStyle name="40 % - Accent3 9 3" xfId="22584"/>
    <cellStyle name="40 % - Accent3 9 4" xfId="22585"/>
    <cellStyle name="40 % - Accent3 9 5" xfId="22586"/>
    <cellStyle name="40 % - Accent4 10" xfId="22587"/>
    <cellStyle name="40 % - Accent4 10 2" xfId="22588"/>
    <cellStyle name="40 % - Accent4 10 3" xfId="22589"/>
    <cellStyle name="40 % - Accent4 10 4" xfId="22590"/>
    <cellStyle name="40 % - Accent4 10 5" xfId="22591"/>
    <cellStyle name="40 % - Accent4 11" xfId="22592"/>
    <cellStyle name="40 % - Accent4 11 2" xfId="22593"/>
    <cellStyle name="40 % - Accent4 11 3" xfId="22594"/>
    <cellStyle name="40 % - Accent4 11 4" xfId="22595"/>
    <cellStyle name="40 % - Accent4 11 5" xfId="22596"/>
    <cellStyle name="40 % - Accent4 12" xfId="22597"/>
    <cellStyle name="40 % - Accent4 12 2" xfId="22598"/>
    <cellStyle name="40 % - Accent4 12 3" xfId="22599"/>
    <cellStyle name="40 % - Accent4 12 4" xfId="22600"/>
    <cellStyle name="40 % - Accent4 12 5" xfId="22601"/>
    <cellStyle name="40 % - Accent4 13" xfId="22602"/>
    <cellStyle name="40 % - Accent4 13 2" xfId="22603"/>
    <cellStyle name="40 % - Accent4 13 3" xfId="22604"/>
    <cellStyle name="40 % - Accent4 13 4" xfId="22605"/>
    <cellStyle name="40 % - Accent4 13 5" xfId="22606"/>
    <cellStyle name="40 % - Accent4 14" xfId="22607"/>
    <cellStyle name="40 % - Accent4 14 2" xfId="22608"/>
    <cellStyle name="40 % - Accent4 14 3" xfId="22609"/>
    <cellStyle name="40 % - Accent4 14 4" xfId="22610"/>
    <cellStyle name="40 % - Accent4 14 5" xfId="22611"/>
    <cellStyle name="40 % - Accent4 15" xfId="22612"/>
    <cellStyle name="40 % - Accent4 15 2" xfId="22613"/>
    <cellStyle name="40 % - Accent4 15 3" xfId="22614"/>
    <cellStyle name="40 % - Accent4 15 4" xfId="22615"/>
    <cellStyle name="40 % - Accent4 15 5" xfId="22616"/>
    <cellStyle name="40 % - Accent4 16" xfId="22617"/>
    <cellStyle name="40 % - Accent4 16 2" xfId="22618"/>
    <cellStyle name="40 % - Accent4 16 3" xfId="22619"/>
    <cellStyle name="40 % - Accent4 16 4" xfId="22620"/>
    <cellStyle name="40 % - Accent4 16 5" xfId="22621"/>
    <cellStyle name="40 % - Accent4 17" xfId="22622"/>
    <cellStyle name="40 % - Accent4 17 2" xfId="22623"/>
    <cellStyle name="40 % - Accent4 17 3" xfId="22624"/>
    <cellStyle name="40 % - Accent4 17 4" xfId="22625"/>
    <cellStyle name="40 % - Accent4 17 5" xfId="22626"/>
    <cellStyle name="40 % - Accent4 18" xfId="22627"/>
    <cellStyle name="40 % - Accent4 18 2" xfId="22628"/>
    <cellStyle name="40 % - Accent4 18 3" xfId="22629"/>
    <cellStyle name="40 % - Accent4 18 4" xfId="22630"/>
    <cellStyle name="40 % - Accent4 18 5" xfId="22631"/>
    <cellStyle name="40 % - Accent4 19" xfId="22632"/>
    <cellStyle name="40 % - Accent4 19 2" xfId="22633"/>
    <cellStyle name="40 % - Accent4 19 3" xfId="22634"/>
    <cellStyle name="40 % - Accent4 19 4" xfId="22635"/>
    <cellStyle name="40 % - Accent4 19 5" xfId="22636"/>
    <cellStyle name="40 % - Accent4 2" xfId="84"/>
    <cellStyle name="40 % - Accent4 2 2" xfId="85"/>
    <cellStyle name="40 % - Accent4 2 3" xfId="86"/>
    <cellStyle name="40 % - Accent4 2 3 2" xfId="42107"/>
    <cellStyle name="40 % - Accent4 2 3 3" xfId="42819"/>
    <cellStyle name="40 % - Accent4 2 3 4" xfId="43481"/>
    <cellStyle name="40 % - Accent4 2 4" xfId="1072"/>
    <cellStyle name="40 % - Accent4 2 4 2" xfId="42108"/>
    <cellStyle name="40 % - Accent4 2 4 3" xfId="42820"/>
    <cellStyle name="40 % - Accent4 2 5" xfId="22637"/>
    <cellStyle name="40 % - Accent4 2 6" xfId="22638"/>
    <cellStyle name="40 % - Accent4 2 7" xfId="22639"/>
    <cellStyle name="40 % - Accent4 2 8" xfId="42106"/>
    <cellStyle name="40 % - Accent4 2 9" xfId="43480"/>
    <cellStyle name="40 % - Accent4 20" xfId="22640"/>
    <cellStyle name="40 % - Accent4 20 2" xfId="22641"/>
    <cellStyle name="40 % - Accent4 20 3" xfId="22642"/>
    <cellStyle name="40 % - Accent4 20 4" xfId="22643"/>
    <cellStyle name="40 % - Accent4 20 5" xfId="22644"/>
    <cellStyle name="40 % - Accent4 21" xfId="22645"/>
    <cellStyle name="40 % - Accent4 21 2" xfId="22646"/>
    <cellStyle name="40 % - Accent4 21 3" xfId="22647"/>
    <cellStyle name="40 % - Accent4 22" xfId="22648"/>
    <cellStyle name="40 % - Accent4 23" xfId="22649"/>
    <cellStyle name="40 % - Accent4 24" xfId="42105"/>
    <cellStyle name="40 % - Accent4 3" xfId="87"/>
    <cellStyle name="40 % - Accent4 3 2" xfId="22650"/>
    <cellStyle name="40 % - Accent4 3 3" xfId="22651"/>
    <cellStyle name="40 % - Accent4 3 4" xfId="22652"/>
    <cellStyle name="40 % - Accent4 3 5" xfId="22653"/>
    <cellStyle name="40 % - Accent4 4" xfId="88"/>
    <cellStyle name="40 % - Accent4 4 2" xfId="22654"/>
    <cellStyle name="40 % - Accent4 4 3" xfId="22655"/>
    <cellStyle name="40 % - Accent4 4 4" xfId="22656"/>
    <cellStyle name="40 % - Accent4 4 5" xfId="22657"/>
    <cellStyle name="40 % - Accent4 5" xfId="89"/>
    <cellStyle name="40 % - Accent4 5 2" xfId="90"/>
    <cellStyle name="40 % - Accent4 5 2 2" xfId="42110"/>
    <cellStyle name="40 % - Accent4 5 2 3" xfId="42822"/>
    <cellStyle name="40 % - Accent4 5 2 4" xfId="43483"/>
    <cellStyle name="40 % - Accent4 5 3" xfId="22658"/>
    <cellStyle name="40 % - Accent4 5 4" xfId="22659"/>
    <cellStyle name="40 % - Accent4 5 5" xfId="22660"/>
    <cellStyle name="40 % - Accent4 5 6" xfId="42109"/>
    <cellStyle name="40 % - Accent4 5 7" xfId="42821"/>
    <cellStyle name="40 % - Accent4 5 8" xfId="43482"/>
    <cellStyle name="40 % - Accent4 6" xfId="91"/>
    <cellStyle name="40 % - Accent4 6 2" xfId="22661"/>
    <cellStyle name="40 % - Accent4 6 3" xfId="22662"/>
    <cellStyle name="40 % - Accent4 6 4" xfId="22663"/>
    <cellStyle name="40 % - Accent4 6 5" xfId="22664"/>
    <cellStyle name="40 % - Accent4 6 6" xfId="42111"/>
    <cellStyle name="40 % - Accent4 6 7" xfId="42823"/>
    <cellStyle name="40 % - Accent4 6 8" xfId="43484"/>
    <cellStyle name="40 % - Accent4 7" xfId="92"/>
    <cellStyle name="40 % - Accent4 7 2" xfId="22665"/>
    <cellStyle name="40 % - Accent4 7 3" xfId="22666"/>
    <cellStyle name="40 % - Accent4 7 4" xfId="22667"/>
    <cellStyle name="40 % - Accent4 7 5" xfId="22668"/>
    <cellStyle name="40 % - Accent4 7 6" xfId="42112"/>
    <cellStyle name="40 % - Accent4 7 7" xfId="42824"/>
    <cellStyle name="40 % - Accent4 7 8" xfId="43485"/>
    <cellStyle name="40 % - Accent4 8" xfId="22669"/>
    <cellStyle name="40 % - Accent4 8 2" xfId="22670"/>
    <cellStyle name="40 % - Accent4 8 3" xfId="22671"/>
    <cellStyle name="40 % - Accent4 8 4" xfId="22672"/>
    <cellStyle name="40 % - Accent4 8 5" xfId="22673"/>
    <cellStyle name="40 % - Accent4 9" xfId="22674"/>
    <cellStyle name="40 % - Accent4 9 2" xfId="22675"/>
    <cellStyle name="40 % - Accent4 9 3" xfId="22676"/>
    <cellStyle name="40 % - Accent4 9 4" xfId="22677"/>
    <cellStyle name="40 % - Accent4 9 5" xfId="22678"/>
    <cellStyle name="40 % - Accent5 10" xfId="22679"/>
    <cellStyle name="40 % - Accent5 10 2" xfId="22680"/>
    <cellStyle name="40 % - Accent5 10 3" xfId="22681"/>
    <cellStyle name="40 % - Accent5 10 4" xfId="22682"/>
    <cellStyle name="40 % - Accent5 10 5" xfId="22683"/>
    <cellStyle name="40 % - Accent5 11" xfId="22684"/>
    <cellStyle name="40 % - Accent5 11 2" xfId="22685"/>
    <cellStyle name="40 % - Accent5 11 3" xfId="22686"/>
    <cellStyle name="40 % - Accent5 11 4" xfId="22687"/>
    <cellStyle name="40 % - Accent5 11 5" xfId="22688"/>
    <cellStyle name="40 % - Accent5 12" xfId="22689"/>
    <cellStyle name="40 % - Accent5 12 2" xfId="22690"/>
    <cellStyle name="40 % - Accent5 12 3" xfId="22691"/>
    <cellStyle name="40 % - Accent5 12 4" xfId="22692"/>
    <cellStyle name="40 % - Accent5 12 5" xfId="22693"/>
    <cellStyle name="40 % - Accent5 13" xfId="22694"/>
    <cellStyle name="40 % - Accent5 13 2" xfId="22695"/>
    <cellStyle name="40 % - Accent5 13 3" xfId="22696"/>
    <cellStyle name="40 % - Accent5 13 4" xfId="22697"/>
    <cellStyle name="40 % - Accent5 13 5" xfId="22698"/>
    <cellStyle name="40 % - Accent5 14" xfId="22699"/>
    <cellStyle name="40 % - Accent5 14 2" xfId="22700"/>
    <cellStyle name="40 % - Accent5 14 3" xfId="22701"/>
    <cellStyle name="40 % - Accent5 14 4" xfId="22702"/>
    <cellStyle name="40 % - Accent5 14 5" xfId="22703"/>
    <cellStyle name="40 % - Accent5 15" xfId="22704"/>
    <cellStyle name="40 % - Accent5 15 2" xfId="22705"/>
    <cellStyle name="40 % - Accent5 15 3" xfId="22706"/>
    <cellStyle name="40 % - Accent5 15 4" xfId="22707"/>
    <cellStyle name="40 % - Accent5 15 5" xfId="22708"/>
    <cellStyle name="40 % - Accent5 16" xfId="22709"/>
    <cellStyle name="40 % - Accent5 16 2" xfId="22710"/>
    <cellStyle name="40 % - Accent5 16 3" xfId="22711"/>
    <cellStyle name="40 % - Accent5 16 4" xfId="22712"/>
    <cellStyle name="40 % - Accent5 16 5" xfId="22713"/>
    <cellStyle name="40 % - Accent5 17" xfId="22714"/>
    <cellStyle name="40 % - Accent5 17 2" xfId="22715"/>
    <cellStyle name="40 % - Accent5 17 3" xfId="22716"/>
    <cellStyle name="40 % - Accent5 17 4" xfId="22717"/>
    <cellStyle name="40 % - Accent5 17 5" xfId="22718"/>
    <cellStyle name="40 % - Accent5 18" xfId="22719"/>
    <cellStyle name="40 % - Accent5 18 2" xfId="22720"/>
    <cellStyle name="40 % - Accent5 18 3" xfId="22721"/>
    <cellStyle name="40 % - Accent5 18 4" xfId="22722"/>
    <cellStyle name="40 % - Accent5 18 5" xfId="22723"/>
    <cellStyle name="40 % - Accent5 19" xfId="22724"/>
    <cellStyle name="40 % - Accent5 19 2" xfId="22725"/>
    <cellStyle name="40 % - Accent5 19 3" xfId="22726"/>
    <cellStyle name="40 % - Accent5 19 4" xfId="22727"/>
    <cellStyle name="40 % - Accent5 19 5" xfId="22728"/>
    <cellStyle name="40 % - Accent5 2" xfId="93"/>
    <cellStyle name="40 % - Accent5 2 2" xfId="94"/>
    <cellStyle name="40 % - Accent5 2 3" xfId="95"/>
    <cellStyle name="40 % - Accent5 2 3 2" xfId="42115"/>
    <cellStyle name="40 % - Accent5 2 3 3" xfId="42825"/>
    <cellStyle name="40 % - Accent5 2 3 4" xfId="43487"/>
    <cellStyle name="40 % - Accent5 2 4" xfId="1073"/>
    <cellStyle name="40 % - Accent5 2 4 2" xfId="42116"/>
    <cellStyle name="40 % - Accent5 2 4 3" xfId="42826"/>
    <cellStyle name="40 % - Accent5 2 5" xfId="22729"/>
    <cellStyle name="40 % - Accent5 2 6" xfId="22730"/>
    <cellStyle name="40 % - Accent5 2 7" xfId="22731"/>
    <cellStyle name="40 % - Accent5 2 8" xfId="42114"/>
    <cellStyle name="40 % - Accent5 2 9" xfId="43486"/>
    <cellStyle name="40 % - Accent5 20" xfId="22732"/>
    <cellStyle name="40 % - Accent5 20 2" xfId="22733"/>
    <cellStyle name="40 % - Accent5 20 3" xfId="22734"/>
    <cellStyle name="40 % - Accent5 20 4" xfId="22735"/>
    <cellStyle name="40 % - Accent5 20 5" xfId="22736"/>
    <cellStyle name="40 % - Accent5 21" xfId="22737"/>
    <cellStyle name="40 % - Accent5 21 2" xfId="22738"/>
    <cellStyle name="40 % - Accent5 21 3" xfId="22739"/>
    <cellStyle name="40 % - Accent5 22" xfId="22740"/>
    <cellStyle name="40 % - Accent5 23" xfId="22741"/>
    <cellStyle name="40 % - Accent5 24" xfId="42113"/>
    <cellStyle name="40 % - Accent5 3" xfId="96"/>
    <cellStyle name="40 % - Accent5 3 2" xfId="22742"/>
    <cellStyle name="40 % - Accent5 3 3" xfId="22743"/>
    <cellStyle name="40 % - Accent5 3 4" xfId="22744"/>
    <cellStyle name="40 % - Accent5 3 5" xfId="22745"/>
    <cellStyle name="40 % - Accent5 4" xfId="97"/>
    <cellStyle name="40 % - Accent5 4 2" xfId="22746"/>
    <cellStyle name="40 % - Accent5 4 3" xfId="22747"/>
    <cellStyle name="40 % - Accent5 4 4" xfId="22748"/>
    <cellStyle name="40 % - Accent5 4 5" xfId="22749"/>
    <cellStyle name="40 % - Accent5 5" xfId="98"/>
    <cellStyle name="40 % - Accent5 5 2" xfId="99"/>
    <cellStyle name="40 % - Accent5 5 2 2" xfId="42118"/>
    <cellStyle name="40 % - Accent5 5 2 3" xfId="42828"/>
    <cellStyle name="40 % - Accent5 5 2 4" xfId="43489"/>
    <cellStyle name="40 % - Accent5 5 3" xfId="22750"/>
    <cellStyle name="40 % - Accent5 5 4" xfId="22751"/>
    <cellStyle name="40 % - Accent5 5 5" xfId="22752"/>
    <cellStyle name="40 % - Accent5 5 6" xfId="42117"/>
    <cellStyle name="40 % - Accent5 5 7" xfId="42827"/>
    <cellStyle name="40 % - Accent5 5 8" xfId="43488"/>
    <cellStyle name="40 % - Accent5 6" xfId="100"/>
    <cellStyle name="40 % - Accent5 6 2" xfId="22753"/>
    <cellStyle name="40 % - Accent5 6 3" xfId="22754"/>
    <cellStyle name="40 % - Accent5 6 4" xfId="22755"/>
    <cellStyle name="40 % - Accent5 6 5" xfId="22756"/>
    <cellStyle name="40 % - Accent5 6 6" xfId="42119"/>
    <cellStyle name="40 % - Accent5 6 7" xfId="42829"/>
    <cellStyle name="40 % - Accent5 6 8" xfId="43490"/>
    <cellStyle name="40 % - Accent5 7" xfId="101"/>
    <cellStyle name="40 % - Accent5 7 2" xfId="22757"/>
    <cellStyle name="40 % - Accent5 7 3" xfId="22758"/>
    <cellStyle name="40 % - Accent5 7 4" xfId="22759"/>
    <cellStyle name="40 % - Accent5 7 5" xfId="22760"/>
    <cellStyle name="40 % - Accent5 7 6" xfId="42120"/>
    <cellStyle name="40 % - Accent5 7 7" xfId="42830"/>
    <cellStyle name="40 % - Accent5 7 8" xfId="43491"/>
    <cellStyle name="40 % - Accent5 8" xfId="22761"/>
    <cellStyle name="40 % - Accent5 8 2" xfId="22762"/>
    <cellStyle name="40 % - Accent5 8 3" xfId="22763"/>
    <cellStyle name="40 % - Accent5 8 4" xfId="22764"/>
    <cellStyle name="40 % - Accent5 8 5" xfId="22765"/>
    <cellStyle name="40 % - Accent5 9" xfId="22766"/>
    <cellStyle name="40 % - Accent5 9 2" xfId="22767"/>
    <cellStyle name="40 % - Accent5 9 3" xfId="22768"/>
    <cellStyle name="40 % - Accent5 9 4" xfId="22769"/>
    <cellStyle name="40 % - Accent5 9 5" xfId="22770"/>
    <cellStyle name="40 % - Accent6 10" xfId="22771"/>
    <cellStyle name="40 % - Accent6 10 2" xfId="22772"/>
    <cellStyle name="40 % - Accent6 10 3" xfId="22773"/>
    <cellStyle name="40 % - Accent6 10 4" xfId="22774"/>
    <cellStyle name="40 % - Accent6 10 5" xfId="22775"/>
    <cellStyle name="40 % - Accent6 11" xfId="22776"/>
    <cellStyle name="40 % - Accent6 11 2" xfId="22777"/>
    <cellStyle name="40 % - Accent6 11 3" xfId="22778"/>
    <cellStyle name="40 % - Accent6 11 4" xfId="22779"/>
    <cellStyle name="40 % - Accent6 11 5" xfId="22780"/>
    <cellStyle name="40 % - Accent6 12" xfId="22781"/>
    <cellStyle name="40 % - Accent6 12 2" xfId="22782"/>
    <cellStyle name="40 % - Accent6 12 3" xfId="22783"/>
    <cellStyle name="40 % - Accent6 12 4" xfId="22784"/>
    <cellStyle name="40 % - Accent6 12 5" xfId="22785"/>
    <cellStyle name="40 % - Accent6 13" xfId="22786"/>
    <cellStyle name="40 % - Accent6 13 2" xfId="22787"/>
    <cellStyle name="40 % - Accent6 13 3" xfId="22788"/>
    <cellStyle name="40 % - Accent6 13 4" xfId="22789"/>
    <cellStyle name="40 % - Accent6 13 5" xfId="22790"/>
    <cellStyle name="40 % - Accent6 14" xfId="22791"/>
    <cellStyle name="40 % - Accent6 14 2" xfId="22792"/>
    <cellStyle name="40 % - Accent6 14 3" xfId="22793"/>
    <cellStyle name="40 % - Accent6 14 4" xfId="22794"/>
    <cellStyle name="40 % - Accent6 14 5" xfId="22795"/>
    <cellStyle name="40 % - Accent6 15" xfId="22796"/>
    <cellStyle name="40 % - Accent6 15 2" xfId="22797"/>
    <cellStyle name="40 % - Accent6 15 3" xfId="22798"/>
    <cellStyle name="40 % - Accent6 15 4" xfId="22799"/>
    <cellStyle name="40 % - Accent6 15 5" xfId="22800"/>
    <cellStyle name="40 % - Accent6 16" xfId="22801"/>
    <cellStyle name="40 % - Accent6 16 2" xfId="22802"/>
    <cellStyle name="40 % - Accent6 16 3" xfId="22803"/>
    <cellStyle name="40 % - Accent6 16 4" xfId="22804"/>
    <cellStyle name="40 % - Accent6 16 5" xfId="22805"/>
    <cellStyle name="40 % - Accent6 17" xfId="22806"/>
    <cellStyle name="40 % - Accent6 17 2" xfId="22807"/>
    <cellStyle name="40 % - Accent6 17 3" xfId="22808"/>
    <cellStyle name="40 % - Accent6 17 4" xfId="22809"/>
    <cellStyle name="40 % - Accent6 17 5" xfId="22810"/>
    <cellStyle name="40 % - Accent6 18" xfId="22811"/>
    <cellStyle name="40 % - Accent6 18 2" xfId="22812"/>
    <cellStyle name="40 % - Accent6 18 3" xfId="22813"/>
    <cellStyle name="40 % - Accent6 18 4" xfId="22814"/>
    <cellStyle name="40 % - Accent6 18 5" xfId="22815"/>
    <cellStyle name="40 % - Accent6 19" xfId="22816"/>
    <cellStyle name="40 % - Accent6 19 2" xfId="22817"/>
    <cellStyle name="40 % - Accent6 19 3" xfId="22818"/>
    <cellStyle name="40 % - Accent6 19 4" xfId="22819"/>
    <cellStyle name="40 % - Accent6 19 5" xfId="22820"/>
    <cellStyle name="40 % - Accent6 2" xfId="102"/>
    <cellStyle name="40 % - Accent6 2 2" xfId="103"/>
    <cellStyle name="40 % - Accent6 2 3" xfId="104"/>
    <cellStyle name="40 % - Accent6 2 3 2" xfId="42123"/>
    <cellStyle name="40 % - Accent6 2 3 3" xfId="42831"/>
    <cellStyle name="40 % - Accent6 2 3 4" xfId="43493"/>
    <cellStyle name="40 % - Accent6 2 4" xfId="1074"/>
    <cellStyle name="40 % - Accent6 2 4 2" xfId="42124"/>
    <cellStyle name="40 % - Accent6 2 4 3" xfId="42832"/>
    <cellStyle name="40 % - Accent6 2 5" xfId="22821"/>
    <cellStyle name="40 % - Accent6 2 6" xfId="22822"/>
    <cellStyle name="40 % - Accent6 2 7" xfId="22823"/>
    <cellStyle name="40 % - Accent6 2 8" xfId="42122"/>
    <cellStyle name="40 % - Accent6 2 9" xfId="43492"/>
    <cellStyle name="40 % - Accent6 20" xfId="22824"/>
    <cellStyle name="40 % - Accent6 20 2" xfId="22825"/>
    <cellStyle name="40 % - Accent6 20 3" xfId="22826"/>
    <cellStyle name="40 % - Accent6 20 4" xfId="22827"/>
    <cellStyle name="40 % - Accent6 20 5" xfId="22828"/>
    <cellStyle name="40 % - Accent6 21" xfId="22829"/>
    <cellStyle name="40 % - Accent6 21 2" xfId="22830"/>
    <cellStyle name="40 % - Accent6 21 3" xfId="22831"/>
    <cellStyle name="40 % - Accent6 22" xfId="22832"/>
    <cellStyle name="40 % - Accent6 23" xfId="22833"/>
    <cellStyle name="40 % - Accent6 24" xfId="42121"/>
    <cellStyle name="40 % - Accent6 3" xfId="105"/>
    <cellStyle name="40 % - Accent6 3 2" xfId="22834"/>
    <cellStyle name="40 % - Accent6 3 3" xfId="22835"/>
    <cellStyle name="40 % - Accent6 3 4" xfId="22836"/>
    <cellStyle name="40 % - Accent6 3 5" xfId="22837"/>
    <cellStyle name="40 % - Accent6 4" xfId="106"/>
    <cellStyle name="40 % - Accent6 4 2" xfId="22838"/>
    <cellStyle name="40 % - Accent6 4 3" xfId="22839"/>
    <cellStyle name="40 % - Accent6 4 4" xfId="22840"/>
    <cellStyle name="40 % - Accent6 4 5" xfId="22841"/>
    <cellStyle name="40 % - Accent6 5" xfId="107"/>
    <cellStyle name="40 % - Accent6 5 2" xfId="108"/>
    <cellStyle name="40 % - Accent6 5 2 2" xfId="42126"/>
    <cellStyle name="40 % - Accent6 5 2 3" xfId="42834"/>
    <cellStyle name="40 % - Accent6 5 2 4" xfId="43495"/>
    <cellStyle name="40 % - Accent6 5 3" xfId="22842"/>
    <cellStyle name="40 % - Accent6 5 4" xfId="22843"/>
    <cellStyle name="40 % - Accent6 5 5" xfId="22844"/>
    <cellStyle name="40 % - Accent6 5 6" xfId="42125"/>
    <cellStyle name="40 % - Accent6 5 7" xfId="42833"/>
    <cellStyle name="40 % - Accent6 5 8" xfId="43494"/>
    <cellStyle name="40 % - Accent6 6" xfId="109"/>
    <cellStyle name="40 % - Accent6 6 2" xfId="22845"/>
    <cellStyle name="40 % - Accent6 6 3" xfId="22846"/>
    <cellStyle name="40 % - Accent6 6 4" xfId="22847"/>
    <cellStyle name="40 % - Accent6 6 5" xfId="22848"/>
    <cellStyle name="40 % - Accent6 6 6" xfId="42127"/>
    <cellStyle name="40 % - Accent6 6 7" xfId="42835"/>
    <cellStyle name="40 % - Accent6 6 8" xfId="43496"/>
    <cellStyle name="40 % - Accent6 7" xfId="110"/>
    <cellStyle name="40 % - Accent6 7 2" xfId="22849"/>
    <cellStyle name="40 % - Accent6 7 3" xfId="22850"/>
    <cellStyle name="40 % - Accent6 7 4" xfId="22851"/>
    <cellStyle name="40 % - Accent6 7 5" xfId="22852"/>
    <cellStyle name="40 % - Accent6 7 6" xfId="42128"/>
    <cellStyle name="40 % - Accent6 7 7" xfId="42836"/>
    <cellStyle name="40 % - Accent6 7 8" xfId="43497"/>
    <cellStyle name="40 % - Accent6 8" xfId="22853"/>
    <cellStyle name="40 % - Accent6 8 2" xfId="22854"/>
    <cellStyle name="40 % - Accent6 8 3" xfId="22855"/>
    <cellStyle name="40 % - Accent6 8 4" xfId="22856"/>
    <cellStyle name="40 % - Accent6 8 5" xfId="22857"/>
    <cellStyle name="40 % - Accent6 9" xfId="22858"/>
    <cellStyle name="40 % - Accent6 9 2" xfId="22859"/>
    <cellStyle name="40 % - Accent6 9 3" xfId="22860"/>
    <cellStyle name="40 % - Accent6 9 4" xfId="22861"/>
    <cellStyle name="40 % - Accent6 9 5" xfId="22862"/>
    <cellStyle name="40% - Accent1" xfId="22863"/>
    <cellStyle name="40% - Accent1 2" xfId="22864"/>
    <cellStyle name="40% - Accent1 3" xfId="22865"/>
    <cellStyle name="40% - Accent1 4" xfId="22866"/>
    <cellStyle name="40% - Accent1 5" xfId="22867"/>
    <cellStyle name="40% - Accent2" xfId="22868"/>
    <cellStyle name="40% - Accent2 2" xfId="22869"/>
    <cellStyle name="40% - Accent2 3" xfId="22870"/>
    <cellStyle name="40% - Accent2 4" xfId="22871"/>
    <cellStyle name="40% - Accent2 5" xfId="22872"/>
    <cellStyle name="40% - Accent3" xfId="22873"/>
    <cellStyle name="40% - Accent3 2" xfId="22874"/>
    <cellStyle name="40% - Accent3 3" xfId="22875"/>
    <cellStyle name="40% - Accent3 4" xfId="22876"/>
    <cellStyle name="40% - Accent3 5" xfId="22877"/>
    <cellStyle name="40% - Accent4" xfId="22878"/>
    <cellStyle name="40% - Accent4 2" xfId="22879"/>
    <cellStyle name="40% - Accent4 3" xfId="22880"/>
    <cellStyle name="40% - Accent4 4" xfId="22881"/>
    <cellStyle name="40% - Accent4 5" xfId="22882"/>
    <cellStyle name="40% - Accent5" xfId="22883"/>
    <cellStyle name="40% - Accent5 2" xfId="22884"/>
    <cellStyle name="40% - Accent5 3" xfId="22885"/>
    <cellStyle name="40% - Accent5 4" xfId="22886"/>
    <cellStyle name="40% - Accent5 5" xfId="22887"/>
    <cellStyle name="40% - Accent6" xfId="22888"/>
    <cellStyle name="40% - Accent6 2" xfId="22889"/>
    <cellStyle name="40% - Accent6 3" xfId="22890"/>
    <cellStyle name="40% - Accent6 4" xfId="22891"/>
    <cellStyle name="40% - Accent6 5" xfId="22892"/>
    <cellStyle name="60 % - Accent1 10" xfId="22893"/>
    <cellStyle name="60 % - Accent1 11" xfId="22894"/>
    <cellStyle name="60 % - Accent1 12" xfId="22895"/>
    <cellStyle name="60 % - Accent1 13" xfId="22896"/>
    <cellStyle name="60 % - Accent1 14" xfId="22897"/>
    <cellStyle name="60 % - Accent1 15" xfId="22898"/>
    <cellStyle name="60 % - Accent1 16" xfId="22899"/>
    <cellStyle name="60 % - Accent1 17" xfId="22900"/>
    <cellStyle name="60 % - Accent1 18" xfId="22901"/>
    <cellStyle name="60 % - Accent1 19" xfId="22902"/>
    <cellStyle name="60 % - Accent1 2" xfId="111"/>
    <cellStyle name="60 % - Accent1 2 2" xfId="1075"/>
    <cellStyle name="60 % - Accent1 2 3" xfId="22903"/>
    <cellStyle name="60 % - Accent1 2 4" xfId="22904"/>
    <cellStyle name="60 % - Accent1 2 5" xfId="22905"/>
    <cellStyle name="60 % - Accent1 2 6" xfId="42130"/>
    <cellStyle name="60 % - Accent1 20" xfId="22906"/>
    <cellStyle name="60 % - Accent1 21" xfId="22907"/>
    <cellStyle name="60 % - Accent1 22" xfId="22908"/>
    <cellStyle name="60 % - Accent1 23" xfId="42129"/>
    <cellStyle name="60 % - Accent1 3" xfId="112"/>
    <cellStyle name="60 % - Accent1 4" xfId="113"/>
    <cellStyle name="60 % - Accent1 5" xfId="114"/>
    <cellStyle name="60 % - Accent1 6" xfId="22909"/>
    <cellStyle name="60 % - Accent1 7" xfId="22910"/>
    <cellStyle name="60 % - Accent1 8" xfId="22911"/>
    <cellStyle name="60 % - Accent1 9" xfId="22912"/>
    <cellStyle name="60 % - Accent2 10" xfId="22913"/>
    <cellStyle name="60 % - Accent2 11" xfId="22914"/>
    <cellStyle name="60 % - Accent2 12" xfId="22915"/>
    <cellStyle name="60 % - Accent2 13" xfId="22916"/>
    <cellStyle name="60 % - Accent2 14" xfId="22917"/>
    <cellStyle name="60 % - Accent2 15" xfId="22918"/>
    <cellStyle name="60 % - Accent2 16" xfId="22919"/>
    <cellStyle name="60 % - Accent2 17" xfId="22920"/>
    <cellStyle name="60 % - Accent2 18" xfId="22921"/>
    <cellStyle name="60 % - Accent2 19" xfId="22922"/>
    <cellStyle name="60 % - Accent2 2" xfId="115"/>
    <cellStyle name="60 % - Accent2 2 2" xfId="1076"/>
    <cellStyle name="60 % - Accent2 2 3" xfId="22923"/>
    <cellStyle name="60 % - Accent2 2 4" xfId="22924"/>
    <cellStyle name="60 % - Accent2 2 5" xfId="22925"/>
    <cellStyle name="60 % - Accent2 2 6" xfId="42132"/>
    <cellStyle name="60 % - Accent2 20" xfId="22926"/>
    <cellStyle name="60 % - Accent2 21" xfId="22927"/>
    <cellStyle name="60 % - Accent2 22" xfId="22928"/>
    <cellStyle name="60 % - Accent2 23" xfId="42131"/>
    <cellStyle name="60 % - Accent2 3" xfId="116"/>
    <cellStyle name="60 % - Accent2 4" xfId="117"/>
    <cellStyle name="60 % - Accent2 5" xfId="118"/>
    <cellStyle name="60 % - Accent2 6" xfId="22929"/>
    <cellStyle name="60 % - Accent2 7" xfId="22930"/>
    <cellStyle name="60 % - Accent2 8" xfId="22931"/>
    <cellStyle name="60 % - Accent2 9" xfId="22932"/>
    <cellStyle name="60 % - Accent3 10" xfId="22933"/>
    <cellStyle name="60 % - Accent3 11" xfId="22934"/>
    <cellStyle name="60 % - Accent3 12" xfId="22935"/>
    <cellStyle name="60 % - Accent3 13" xfId="22936"/>
    <cellStyle name="60 % - Accent3 14" xfId="22937"/>
    <cellStyle name="60 % - Accent3 15" xfId="22938"/>
    <cellStyle name="60 % - Accent3 16" xfId="22939"/>
    <cellStyle name="60 % - Accent3 17" xfId="22940"/>
    <cellStyle name="60 % - Accent3 18" xfId="22941"/>
    <cellStyle name="60 % - Accent3 19" xfId="22942"/>
    <cellStyle name="60 % - Accent3 2" xfId="119"/>
    <cellStyle name="60 % - Accent3 2 2" xfId="1077"/>
    <cellStyle name="60 % - Accent3 2 3" xfId="22943"/>
    <cellStyle name="60 % - Accent3 2 4" xfId="22944"/>
    <cellStyle name="60 % - Accent3 2 5" xfId="22945"/>
    <cellStyle name="60 % - Accent3 2 6" xfId="42134"/>
    <cellStyle name="60 % - Accent3 20" xfId="22946"/>
    <cellStyle name="60 % - Accent3 21" xfId="22947"/>
    <cellStyle name="60 % - Accent3 22" xfId="22948"/>
    <cellStyle name="60 % - Accent3 23" xfId="42133"/>
    <cellStyle name="60 % - Accent3 3" xfId="120"/>
    <cellStyle name="60 % - Accent3 4" xfId="121"/>
    <cellStyle name="60 % - Accent3 5" xfId="122"/>
    <cellStyle name="60 % - Accent3 6" xfId="22949"/>
    <cellStyle name="60 % - Accent3 7" xfId="22950"/>
    <cellStyle name="60 % - Accent3 8" xfId="22951"/>
    <cellStyle name="60 % - Accent3 9" xfId="22952"/>
    <cellStyle name="60 % - Accent4 10" xfId="22953"/>
    <cellStyle name="60 % - Accent4 11" xfId="22954"/>
    <cellStyle name="60 % - Accent4 12" xfId="22955"/>
    <cellStyle name="60 % - Accent4 13" xfId="22956"/>
    <cellStyle name="60 % - Accent4 14" xfId="22957"/>
    <cellStyle name="60 % - Accent4 15" xfId="22958"/>
    <cellStyle name="60 % - Accent4 16" xfId="22959"/>
    <cellStyle name="60 % - Accent4 17" xfId="22960"/>
    <cellStyle name="60 % - Accent4 18" xfId="22961"/>
    <cellStyle name="60 % - Accent4 19" xfId="22962"/>
    <cellStyle name="60 % - Accent4 2" xfId="123"/>
    <cellStyle name="60 % - Accent4 2 2" xfId="1078"/>
    <cellStyle name="60 % - Accent4 2 3" xfId="22963"/>
    <cellStyle name="60 % - Accent4 2 4" xfId="22964"/>
    <cellStyle name="60 % - Accent4 2 5" xfId="22965"/>
    <cellStyle name="60 % - Accent4 2 6" xfId="42136"/>
    <cellStyle name="60 % - Accent4 20" xfId="22966"/>
    <cellStyle name="60 % - Accent4 21" xfId="22967"/>
    <cellStyle name="60 % - Accent4 22" xfId="22968"/>
    <cellStyle name="60 % - Accent4 23" xfId="42135"/>
    <cellStyle name="60 % - Accent4 3" xfId="124"/>
    <cellStyle name="60 % - Accent4 4" xfId="125"/>
    <cellStyle name="60 % - Accent4 5" xfId="126"/>
    <cellStyle name="60 % - Accent4 6" xfId="22969"/>
    <cellStyle name="60 % - Accent4 7" xfId="22970"/>
    <cellStyle name="60 % - Accent4 8" xfId="22971"/>
    <cellStyle name="60 % - Accent4 9" xfId="22972"/>
    <cellStyle name="60 % - Accent5 10" xfId="22973"/>
    <cellStyle name="60 % - Accent5 11" xfId="22974"/>
    <cellStyle name="60 % - Accent5 12" xfId="22975"/>
    <cellStyle name="60 % - Accent5 13" xfId="22976"/>
    <cellStyle name="60 % - Accent5 14" xfId="22977"/>
    <cellStyle name="60 % - Accent5 15" xfId="22978"/>
    <cellStyle name="60 % - Accent5 16" xfId="22979"/>
    <cellStyle name="60 % - Accent5 17" xfId="22980"/>
    <cellStyle name="60 % - Accent5 18" xfId="22981"/>
    <cellStyle name="60 % - Accent5 19" xfId="22982"/>
    <cellStyle name="60 % - Accent5 2" xfId="127"/>
    <cellStyle name="60 % - Accent5 2 2" xfId="1079"/>
    <cellStyle name="60 % - Accent5 2 3" xfId="22983"/>
    <cellStyle name="60 % - Accent5 2 4" xfId="22984"/>
    <cellStyle name="60 % - Accent5 2 5" xfId="22985"/>
    <cellStyle name="60 % - Accent5 2 6" xfId="42138"/>
    <cellStyle name="60 % - Accent5 20" xfId="22986"/>
    <cellStyle name="60 % - Accent5 21" xfId="22987"/>
    <cellStyle name="60 % - Accent5 22" xfId="22988"/>
    <cellStyle name="60 % - Accent5 23" xfId="42137"/>
    <cellStyle name="60 % - Accent5 3" xfId="128"/>
    <cellStyle name="60 % - Accent5 4" xfId="129"/>
    <cellStyle name="60 % - Accent5 5" xfId="130"/>
    <cellStyle name="60 % - Accent5 6" xfId="22989"/>
    <cellStyle name="60 % - Accent5 7" xfId="22990"/>
    <cellStyle name="60 % - Accent5 8" xfId="22991"/>
    <cellStyle name="60 % - Accent5 9" xfId="22992"/>
    <cellStyle name="60 % - Accent6 10" xfId="22993"/>
    <cellStyle name="60 % - Accent6 11" xfId="22994"/>
    <cellStyle name="60 % - Accent6 12" xfId="22995"/>
    <cellStyle name="60 % - Accent6 13" xfId="22996"/>
    <cellStyle name="60 % - Accent6 14" xfId="22997"/>
    <cellStyle name="60 % - Accent6 15" xfId="22998"/>
    <cellStyle name="60 % - Accent6 16" xfId="22999"/>
    <cellStyle name="60 % - Accent6 17" xfId="23000"/>
    <cellStyle name="60 % - Accent6 18" xfId="23001"/>
    <cellStyle name="60 % - Accent6 19" xfId="23002"/>
    <cellStyle name="60 % - Accent6 2" xfId="131"/>
    <cellStyle name="60 % - Accent6 2 2" xfId="1080"/>
    <cellStyle name="60 % - Accent6 2 3" xfId="23003"/>
    <cellStyle name="60 % - Accent6 2 4" xfId="23004"/>
    <cellStyle name="60 % - Accent6 2 5" xfId="23005"/>
    <cellStyle name="60 % - Accent6 2 6" xfId="42140"/>
    <cellStyle name="60 % - Accent6 20" xfId="23006"/>
    <cellStyle name="60 % - Accent6 21" xfId="23007"/>
    <cellStyle name="60 % - Accent6 22" xfId="23008"/>
    <cellStyle name="60 % - Accent6 23" xfId="42139"/>
    <cellStyle name="60 % - Accent6 3" xfId="132"/>
    <cellStyle name="60 % - Accent6 4" xfId="133"/>
    <cellStyle name="60 % - Accent6 5" xfId="134"/>
    <cellStyle name="60 % - Accent6 6" xfId="23009"/>
    <cellStyle name="60 % - Accent6 7" xfId="23010"/>
    <cellStyle name="60 % - Accent6 8" xfId="23011"/>
    <cellStyle name="60 % - Accent6 9" xfId="23012"/>
    <cellStyle name="60% - Accent1" xfId="23013"/>
    <cellStyle name="60% - Accent2" xfId="23014"/>
    <cellStyle name="60% - Accent3" xfId="23015"/>
    <cellStyle name="60% - Accent4" xfId="23016"/>
    <cellStyle name="60% - Accent5" xfId="23017"/>
    <cellStyle name="60% - Accent6" xfId="23018"/>
    <cellStyle name="Accent1 10" xfId="23019"/>
    <cellStyle name="Accent1 10 2" xfId="23020"/>
    <cellStyle name="Accent1 10 3" xfId="23021"/>
    <cellStyle name="Accent1 10 4" xfId="23022"/>
    <cellStyle name="Accent1 10 5" xfId="23023"/>
    <cellStyle name="Accent1 10 6" xfId="23024"/>
    <cellStyle name="Accent1 10 7" xfId="23025"/>
    <cellStyle name="Accent1 10 8" xfId="23026"/>
    <cellStyle name="Accent1 11" xfId="23027"/>
    <cellStyle name="Accent1 11 2" xfId="23028"/>
    <cellStyle name="Accent1 11 3" xfId="23029"/>
    <cellStyle name="Accent1 11 4" xfId="23030"/>
    <cellStyle name="Accent1 11 5" xfId="23031"/>
    <cellStyle name="Accent1 11 6" xfId="23032"/>
    <cellStyle name="Accent1 11 7" xfId="23033"/>
    <cellStyle name="Accent1 11 8" xfId="23034"/>
    <cellStyle name="Accent1 12" xfId="23035"/>
    <cellStyle name="Accent1 12 2" xfId="23036"/>
    <cellStyle name="Accent1 12 3" xfId="23037"/>
    <cellStyle name="Accent1 12 4" xfId="23038"/>
    <cellStyle name="Accent1 12 5" xfId="23039"/>
    <cellStyle name="Accent1 12 6" xfId="23040"/>
    <cellStyle name="Accent1 12 7" xfId="23041"/>
    <cellStyle name="Accent1 12 8" xfId="23042"/>
    <cellStyle name="Accent1 13" xfId="23043"/>
    <cellStyle name="Accent1 13 2" xfId="23044"/>
    <cellStyle name="Accent1 13 3" xfId="23045"/>
    <cellStyle name="Accent1 13 4" xfId="23046"/>
    <cellStyle name="Accent1 13 5" xfId="23047"/>
    <cellStyle name="Accent1 13 6" xfId="23048"/>
    <cellStyle name="Accent1 13 7" xfId="23049"/>
    <cellStyle name="Accent1 13 8" xfId="23050"/>
    <cellStyle name="Accent1 14" xfId="23051"/>
    <cellStyle name="Accent1 15" xfId="42141"/>
    <cellStyle name="Accent1 2" xfId="135"/>
    <cellStyle name="Accent1 2 10" xfId="23052"/>
    <cellStyle name="Accent1 2 11" xfId="42142"/>
    <cellStyle name="Accent1 2 2" xfId="1081"/>
    <cellStyle name="Accent1 2 3" xfId="23053"/>
    <cellStyle name="Accent1 2 4" xfId="23054"/>
    <cellStyle name="Accent1 2 5" xfId="23055"/>
    <cellStyle name="Accent1 2 6" xfId="23056"/>
    <cellStyle name="Accent1 2 7" xfId="23057"/>
    <cellStyle name="Accent1 2 8" xfId="23058"/>
    <cellStyle name="Accent1 2 9" xfId="23059"/>
    <cellStyle name="Accent1 3" xfId="136"/>
    <cellStyle name="Accent1 3 2" xfId="23060"/>
    <cellStyle name="Accent1 3 3" xfId="23061"/>
    <cellStyle name="Accent1 3 4" xfId="23062"/>
    <cellStyle name="Accent1 3 5" xfId="23063"/>
    <cellStyle name="Accent1 3 6" xfId="23064"/>
    <cellStyle name="Accent1 3 7" xfId="23065"/>
    <cellStyle name="Accent1 3 8" xfId="23066"/>
    <cellStyle name="Accent1 3 9" xfId="23067"/>
    <cellStyle name="Accent1 4" xfId="137"/>
    <cellStyle name="Accent1 4 2" xfId="23068"/>
    <cellStyle name="Accent1 4 3" xfId="23069"/>
    <cellStyle name="Accent1 4 4" xfId="23070"/>
    <cellStyle name="Accent1 4 5" xfId="23071"/>
    <cellStyle name="Accent1 4 6" xfId="23072"/>
    <cellStyle name="Accent1 4 7" xfId="23073"/>
    <cellStyle name="Accent1 4 8" xfId="23074"/>
    <cellStyle name="Accent1 4 9" xfId="23075"/>
    <cellStyle name="Accent1 5" xfId="138"/>
    <cellStyle name="Accent1 5 2" xfId="23076"/>
    <cellStyle name="Accent1 5 3" xfId="23077"/>
    <cellStyle name="Accent1 5 4" xfId="23078"/>
    <cellStyle name="Accent1 5 5" xfId="23079"/>
    <cellStyle name="Accent1 5 6" xfId="23080"/>
    <cellStyle name="Accent1 5 7" xfId="23081"/>
    <cellStyle name="Accent1 5 8" xfId="23082"/>
    <cellStyle name="Accent1 5 9" xfId="23083"/>
    <cellStyle name="Accent1 6" xfId="23084"/>
    <cellStyle name="Accent1 6 2" xfId="23085"/>
    <cellStyle name="Accent1 6 3" xfId="23086"/>
    <cellStyle name="Accent1 6 4" xfId="23087"/>
    <cellStyle name="Accent1 6 5" xfId="23088"/>
    <cellStyle name="Accent1 6 6" xfId="23089"/>
    <cellStyle name="Accent1 6 7" xfId="23090"/>
    <cellStyle name="Accent1 6 8" xfId="23091"/>
    <cellStyle name="Accent1 6 9" xfId="23092"/>
    <cellStyle name="Accent1 7" xfId="23093"/>
    <cellStyle name="Accent1 7 2" xfId="23094"/>
    <cellStyle name="Accent1 7 3" xfId="23095"/>
    <cellStyle name="Accent1 7 4" xfId="23096"/>
    <cellStyle name="Accent1 7 5" xfId="23097"/>
    <cellStyle name="Accent1 7 6" xfId="23098"/>
    <cellStyle name="Accent1 7 7" xfId="23099"/>
    <cellStyle name="Accent1 7 8" xfId="23100"/>
    <cellStyle name="Accent1 8" xfId="23101"/>
    <cellStyle name="Accent1 8 2" xfId="23102"/>
    <cellStyle name="Accent1 8 3" xfId="23103"/>
    <cellStyle name="Accent1 8 4" xfId="23104"/>
    <cellStyle name="Accent1 8 5" xfId="23105"/>
    <cellStyle name="Accent1 8 6" xfId="23106"/>
    <cellStyle name="Accent1 8 7" xfId="23107"/>
    <cellStyle name="Accent1 8 8" xfId="23108"/>
    <cellStyle name="Accent1 9" xfId="23109"/>
    <cellStyle name="Accent1 9 2" xfId="23110"/>
    <cellStyle name="Accent1 9 3" xfId="23111"/>
    <cellStyle name="Accent1 9 4" xfId="23112"/>
    <cellStyle name="Accent1 9 5" xfId="23113"/>
    <cellStyle name="Accent1 9 6" xfId="23114"/>
    <cellStyle name="Accent1 9 7" xfId="23115"/>
    <cellStyle name="Accent1 9 8" xfId="23116"/>
    <cellStyle name="Accent2 10" xfId="23117"/>
    <cellStyle name="Accent2 10 2" xfId="23118"/>
    <cellStyle name="Accent2 10 3" xfId="23119"/>
    <cellStyle name="Accent2 10 4" xfId="23120"/>
    <cellStyle name="Accent2 10 5" xfId="23121"/>
    <cellStyle name="Accent2 10 6" xfId="23122"/>
    <cellStyle name="Accent2 10 7" xfId="23123"/>
    <cellStyle name="Accent2 10 8" xfId="23124"/>
    <cellStyle name="Accent2 11" xfId="23125"/>
    <cellStyle name="Accent2 11 2" xfId="23126"/>
    <cellStyle name="Accent2 11 3" xfId="23127"/>
    <cellStyle name="Accent2 11 4" xfId="23128"/>
    <cellStyle name="Accent2 11 5" xfId="23129"/>
    <cellStyle name="Accent2 11 6" xfId="23130"/>
    <cellStyle name="Accent2 11 7" xfId="23131"/>
    <cellStyle name="Accent2 11 8" xfId="23132"/>
    <cellStyle name="Accent2 12" xfId="23133"/>
    <cellStyle name="Accent2 12 2" xfId="23134"/>
    <cellStyle name="Accent2 12 3" xfId="23135"/>
    <cellStyle name="Accent2 12 4" xfId="23136"/>
    <cellStyle name="Accent2 12 5" xfId="23137"/>
    <cellStyle name="Accent2 12 6" xfId="23138"/>
    <cellStyle name="Accent2 12 7" xfId="23139"/>
    <cellStyle name="Accent2 12 8" xfId="23140"/>
    <cellStyle name="Accent2 13" xfId="23141"/>
    <cellStyle name="Accent2 13 2" xfId="23142"/>
    <cellStyle name="Accent2 13 3" xfId="23143"/>
    <cellStyle name="Accent2 13 4" xfId="23144"/>
    <cellStyle name="Accent2 13 5" xfId="23145"/>
    <cellStyle name="Accent2 13 6" xfId="23146"/>
    <cellStyle name="Accent2 13 7" xfId="23147"/>
    <cellStyle name="Accent2 13 8" xfId="23148"/>
    <cellStyle name="Accent2 14" xfId="23149"/>
    <cellStyle name="Accent2 15" xfId="42143"/>
    <cellStyle name="Accent2 2" xfId="139"/>
    <cellStyle name="Accent2 2 10" xfId="23150"/>
    <cellStyle name="Accent2 2 11" xfId="42144"/>
    <cellStyle name="Accent2 2 2" xfId="1082"/>
    <cellStyle name="Accent2 2 3" xfId="23151"/>
    <cellStyle name="Accent2 2 4" xfId="23152"/>
    <cellStyle name="Accent2 2 5" xfId="23153"/>
    <cellStyle name="Accent2 2 6" xfId="23154"/>
    <cellStyle name="Accent2 2 7" xfId="23155"/>
    <cellStyle name="Accent2 2 8" xfId="23156"/>
    <cellStyle name="Accent2 2 9" xfId="23157"/>
    <cellStyle name="Accent2 3" xfId="140"/>
    <cellStyle name="Accent2 3 2" xfId="23158"/>
    <cellStyle name="Accent2 3 3" xfId="23159"/>
    <cellStyle name="Accent2 3 4" xfId="23160"/>
    <cellStyle name="Accent2 3 5" xfId="23161"/>
    <cellStyle name="Accent2 3 6" xfId="23162"/>
    <cellStyle name="Accent2 3 7" xfId="23163"/>
    <cellStyle name="Accent2 3 8" xfId="23164"/>
    <cellStyle name="Accent2 3 9" xfId="23165"/>
    <cellStyle name="Accent2 4" xfId="141"/>
    <cellStyle name="Accent2 4 2" xfId="23166"/>
    <cellStyle name="Accent2 4 3" xfId="23167"/>
    <cellStyle name="Accent2 4 4" xfId="23168"/>
    <cellStyle name="Accent2 4 5" xfId="23169"/>
    <cellStyle name="Accent2 4 6" xfId="23170"/>
    <cellStyle name="Accent2 4 7" xfId="23171"/>
    <cellStyle name="Accent2 4 8" xfId="23172"/>
    <cellStyle name="Accent2 4 9" xfId="23173"/>
    <cellStyle name="Accent2 5" xfId="142"/>
    <cellStyle name="Accent2 5 2" xfId="23174"/>
    <cellStyle name="Accent2 5 3" xfId="23175"/>
    <cellStyle name="Accent2 5 4" xfId="23176"/>
    <cellStyle name="Accent2 5 5" xfId="23177"/>
    <cellStyle name="Accent2 5 6" xfId="23178"/>
    <cellStyle name="Accent2 5 7" xfId="23179"/>
    <cellStyle name="Accent2 5 8" xfId="23180"/>
    <cellStyle name="Accent2 5 9" xfId="23181"/>
    <cellStyle name="Accent2 6" xfId="23182"/>
    <cellStyle name="Accent2 6 2" xfId="23183"/>
    <cellStyle name="Accent2 6 3" xfId="23184"/>
    <cellStyle name="Accent2 6 4" xfId="23185"/>
    <cellStyle name="Accent2 6 5" xfId="23186"/>
    <cellStyle name="Accent2 6 6" xfId="23187"/>
    <cellStyle name="Accent2 6 7" xfId="23188"/>
    <cellStyle name="Accent2 6 8" xfId="23189"/>
    <cellStyle name="Accent2 6 9" xfId="23190"/>
    <cellStyle name="Accent2 7" xfId="23191"/>
    <cellStyle name="Accent2 7 2" xfId="23192"/>
    <cellStyle name="Accent2 7 3" xfId="23193"/>
    <cellStyle name="Accent2 7 4" xfId="23194"/>
    <cellStyle name="Accent2 7 5" xfId="23195"/>
    <cellStyle name="Accent2 7 6" xfId="23196"/>
    <cellStyle name="Accent2 7 7" xfId="23197"/>
    <cellStyle name="Accent2 7 8" xfId="23198"/>
    <cellStyle name="Accent2 8" xfId="23199"/>
    <cellStyle name="Accent2 8 2" xfId="23200"/>
    <cellStyle name="Accent2 8 3" xfId="23201"/>
    <cellStyle name="Accent2 8 4" xfId="23202"/>
    <cellStyle name="Accent2 8 5" xfId="23203"/>
    <cellStyle name="Accent2 8 6" xfId="23204"/>
    <cellStyle name="Accent2 8 7" xfId="23205"/>
    <cellStyle name="Accent2 8 8" xfId="23206"/>
    <cellStyle name="Accent2 9" xfId="23207"/>
    <cellStyle name="Accent2 9 2" xfId="23208"/>
    <cellStyle name="Accent2 9 3" xfId="23209"/>
    <cellStyle name="Accent2 9 4" xfId="23210"/>
    <cellStyle name="Accent2 9 5" xfId="23211"/>
    <cellStyle name="Accent2 9 6" xfId="23212"/>
    <cellStyle name="Accent2 9 7" xfId="23213"/>
    <cellStyle name="Accent2 9 8" xfId="23214"/>
    <cellStyle name="Accent3 10" xfId="23215"/>
    <cellStyle name="Accent3 10 2" xfId="23216"/>
    <cellStyle name="Accent3 10 3" xfId="23217"/>
    <cellStyle name="Accent3 10 4" xfId="23218"/>
    <cellStyle name="Accent3 10 5" xfId="23219"/>
    <cellStyle name="Accent3 10 6" xfId="23220"/>
    <cellStyle name="Accent3 10 7" xfId="23221"/>
    <cellStyle name="Accent3 10 8" xfId="23222"/>
    <cellStyle name="Accent3 11" xfId="23223"/>
    <cellStyle name="Accent3 11 2" xfId="23224"/>
    <cellStyle name="Accent3 11 3" xfId="23225"/>
    <cellStyle name="Accent3 11 4" xfId="23226"/>
    <cellStyle name="Accent3 11 5" xfId="23227"/>
    <cellStyle name="Accent3 11 6" xfId="23228"/>
    <cellStyle name="Accent3 11 7" xfId="23229"/>
    <cellStyle name="Accent3 11 8" xfId="23230"/>
    <cellStyle name="Accent3 12" xfId="23231"/>
    <cellStyle name="Accent3 12 2" xfId="23232"/>
    <cellStyle name="Accent3 12 3" xfId="23233"/>
    <cellStyle name="Accent3 12 4" xfId="23234"/>
    <cellStyle name="Accent3 12 5" xfId="23235"/>
    <cellStyle name="Accent3 12 6" xfId="23236"/>
    <cellStyle name="Accent3 12 7" xfId="23237"/>
    <cellStyle name="Accent3 12 8" xfId="23238"/>
    <cellStyle name="Accent3 13" xfId="23239"/>
    <cellStyle name="Accent3 13 2" xfId="23240"/>
    <cellStyle name="Accent3 13 3" xfId="23241"/>
    <cellStyle name="Accent3 13 4" xfId="23242"/>
    <cellStyle name="Accent3 13 5" xfId="23243"/>
    <cellStyle name="Accent3 13 6" xfId="23244"/>
    <cellStyle name="Accent3 13 7" xfId="23245"/>
    <cellStyle name="Accent3 13 8" xfId="23246"/>
    <cellStyle name="Accent3 14" xfId="23247"/>
    <cellStyle name="Accent3 15" xfId="42145"/>
    <cellStyle name="Accent3 2" xfId="143"/>
    <cellStyle name="Accent3 2 10" xfId="23248"/>
    <cellStyle name="Accent3 2 11" xfId="42146"/>
    <cellStyle name="Accent3 2 2" xfId="1083"/>
    <cellStyle name="Accent3 2 3" xfId="23249"/>
    <cellStyle name="Accent3 2 4" xfId="23250"/>
    <cellStyle name="Accent3 2 5" xfId="23251"/>
    <cellStyle name="Accent3 2 6" xfId="23252"/>
    <cellStyle name="Accent3 2 7" xfId="23253"/>
    <cellStyle name="Accent3 2 8" xfId="23254"/>
    <cellStyle name="Accent3 2 9" xfId="23255"/>
    <cellStyle name="Accent3 3" xfId="144"/>
    <cellStyle name="Accent3 3 2" xfId="23256"/>
    <cellStyle name="Accent3 3 3" xfId="23257"/>
    <cellStyle name="Accent3 3 4" xfId="23258"/>
    <cellStyle name="Accent3 3 5" xfId="23259"/>
    <cellStyle name="Accent3 3 6" xfId="23260"/>
    <cellStyle name="Accent3 3 7" xfId="23261"/>
    <cellStyle name="Accent3 3 8" xfId="23262"/>
    <cellStyle name="Accent3 3 9" xfId="23263"/>
    <cellStyle name="Accent3 4" xfId="145"/>
    <cellStyle name="Accent3 4 2" xfId="23264"/>
    <cellStyle name="Accent3 4 3" xfId="23265"/>
    <cellStyle name="Accent3 4 4" xfId="23266"/>
    <cellStyle name="Accent3 4 5" xfId="23267"/>
    <cellStyle name="Accent3 4 6" xfId="23268"/>
    <cellStyle name="Accent3 4 7" xfId="23269"/>
    <cellStyle name="Accent3 4 8" xfId="23270"/>
    <cellStyle name="Accent3 4 9" xfId="23271"/>
    <cellStyle name="Accent3 5" xfId="146"/>
    <cellStyle name="Accent3 5 2" xfId="23272"/>
    <cellStyle name="Accent3 5 3" xfId="23273"/>
    <cellStyle name="Accent3 5 4" xfId="23274"/>
    <cellStyle name="Accent3 5 5" xfId="23275"/>
    <cellStyle name="Accent3 5 6" xfId="23276"/>
    <cellStyle name="Accent3 5 7" xfId="23277"/>
    <cellStyle name="Accent3 5 8" xfId="23278"/>
    <cellStyle name="Accent3 5 9" xfId="23279"/>
    <cellStyle name="Accent3 6" xfId="23280"/>
    <cellStyle name="Accent3 6 2" xfId="23281"/>
    <cellStyle name="Accent3 6 3" xfId="23282"/>
    <cellStyle name="Accent3 6 4" xfId="23283"/>
    <cellStyle name="Accent3 6 5" xfId="23284"/>
    <cellStyle name="Accent3 6 6" xfId="23285"/>
    <cellStyle name="Accent3 6 7" xfId="23286"/>
    <cellStyle name="Accent3 6 8" xfId="23287"/>
    <cellStyle name="Accent3 6 9" xfId="23288"/>
    <cellStyle name="Accent3 7" xfId="23289"/>
    <cellStyle name="Accent3 7 2" xfId="23290"/>
    <cellStyle name="Accent3 7 3" xfId="23291"/>
    <cellStyle name="Accent3 7 4" xfId="23292"/>
    <cellStyle name="Accent3 7 5" xfId="23293"/>
    <cellStyle name="Accent3 7 6" xfId="23294"/>
    <cellStyle name="Accent3 7 7" xfId="23295"/>
    <cellStyle name="Accent3 7 8" xfId="23296"/>
    <cellStyle name="Accent3 8" xfId="23297"/>
    <cellStyle name="Accent3 8 2" xfId="23298"/>
    <cellStyle name="Accent3 8 3" xfId="23299"/>
    <cellStyle name="Accent3 8 4" xfId="23300"/>
    <cellStyle name="Accent3 8 5" xfId="23301"/>
    <cellStyle name="Accent3 8 6" xfId="23302"/>
    <cellStyle name="Accent3 8 7" xfId="23303"/>
    <cellStyle name="Accent3 8 8" xfId="23304"/>
    <cellStyle name="Accent3 9" xfId="23305"/>
    <cellStyle name="Accent3 9 2" xfId="23306"/>
    <cellStyle name="Accent3 9 3" xfId="23307"/>
    <cellStyle name="Accent3 9 4" xfId="23308"/>
    <cellStyle name="Accent3 9 5" xfId="23309"/>
    <cellStyle name="Accent3 9 6" xfId="23310"/>
    <cellStyle name="Accent3 9 7" xfId="23311"/>
    <cellStyle name="Accent3 9 8" xfId="23312"/>
    <cellStyle name="Accent4 10" xfId="23313"/>
    <cellStyle name="Accent4 10 2" xfId="23314"/>
    <cellStyle name="Accent4 10 3" xfId="23315"/>
    <cellStyle name="Accent4 10 4" xfId="23316"/>
    <cellStyle name="Accent4 10 5" xfId="23317"/>
    <cellStyle name="Accent4 10 6" xfId="23318"/>
    <cellStyle name="Accent4 10 7" xfId="23319"/>
    <cellStyle name="Accent4 10 8" xfId="23320"/>
    <cellStyle name="Accent4 11" xfId="23321"/>
    <cellStyle name="Accent4 11 2" xfId="23322"/>
    <cellStyle name="Accent4 11 3" xfId="23323"/>
    <cellStyle name="Accent4 11 4" xfId="23324"/>
    <cellStyle name="Accent4 11 5" xfId="23325"/>
    <cellStyle name="Accent4 11 6" xfId="23326"/>
    <cellStyle name="Accent4 11 7" xfId="23327"/>
    <cellStyle name="Accent4 11 8" xfId="23328"/>
    <cellStyle name="Accent4 12" xfId="23329"/>
    <cellStyle name="Accent4 12 2" xfId="23330"/>
    <cellStyle name="Accent4 12 3" xfId="23331"/>
    <cellStyle name="Accent4 12 4" xfId="23332"/>
    <cellStyle name="Accent4 12 5" xfId="23333"/>
    <cellStyle name="Accent4 12 6" xfId="23334"/>
    <cellStyle name="Accent4 12 7" xfId="23335"/>
    <cellStyle name="Accent4 12 8" xfId="23336"/>
    <cellStyle name="Accent4 13" xfId="23337"/>
    <cellStyle name="Accent4 13 2" xfId="23338"/>
    <cellStyle name="Accent4 13 3" xfId="23339"/>
    <cellStyle name="Accent4 13 4" xfId="23340"/>
    <cellStyle name="Accent4 13 5" xfId="23341"/>
    <cellStyle name="Accent4 13 6" xfId="23342"/>
    <cellStyle name="Accent4 13 7" xfId="23343"/>
    <cellStyle name="Accent4 13 8" xfId="23344"/>
    <cellStyle name="Accent4 14" xfId="23345"/>
    <cellStyle name="Accent4 15" xfId="42147"/>
    <cellStyle name="Accent4 2" xfId="147"/>
    <cellStyle name="Accent4 2 10" xfId="23346"/>
    <cellStyle name="Accent4 2 11" xfId="42148"/>
    <cellStyle name="Accent4 2 2" xfId="1084"/>
    <cellStyle name="Accent4 2 3" xfId="23347"/>
    <cellStyle name="Accent4 2 4" xfId="23348"/>
    <cellStyle name="Accent4 2 5" xfId="23349"/>
    <cellStyle name="Accent4 2 6" xfId="23350"/>
    <cellStyle name="Accent4 2 7" xfId="23351"/>
    <cellStyle name="Accent4 2 8" xfId="23352"/>
    <cellStyle name="Accent4 2 9" xfId="23353"/>
    <cellStyle name="Accent4 3" xfId="148"/>
    <cellStyle name="Accent4 3 2" xfId="23354"/>
    <cellStyle name="Accent4 3 3" xfId="23355"/>
    <cellStyle name="Accent4 3 4" xfId="23356"/>
    <cellStyle name="Accent4 3 5" xfId="23357"/>
    <cellStyle name="Accent4 3 6" xfId="23358"/>
    <cellStyle name="Accent4 3 7" xfId="23359"/>
    <cellStyle name="Accent4 3 8" xfId="23360"/>
    <cellStyle name="Accent4 3 9" xfId="23361"/>
    <cellStyle name="Accent4 4" xfId="149"/>
    <cellStyle name="Accent4 4 2" xfId="23362"/>
    <cellStyle name="Accent4 4 3" xfId="23363"/>
    <cellStyle name="Accent4 4 4" xfId="23364"/>
    <cellStyle name="Accent4 4 5" xfId="23365"/>
    <cellStyle name="Accent4 4 6" xfId="23366"/>
    <cellStyle name="Accent4 4 7" xfId="23367"/>
    <cellStyle name="Accent4 4 8" xfId="23368"/>
    <cellStyle name="Accent4 4 9" xfId="23369"/>
    <cellStyle name="Accent4 5" xfId="150"/>
    <cellStyle name="Accent4 5 2" xfId="23370"/>
    <cellStyle name="Accent4 5 3" xfId="23371"/>
    <cellStyle name="Accent4 5 4" xfId="23372"/>
    <cellStyle name="Accent4 5 5" xfId="23373"/>
    <cellStyle name="Accent4 5 6" xfId="23374"/>
    <cellStyle name="Accent4 5 7" xfId="23375"/>
    <cellStyle name="Accent4 5 8" xfId="23376"/>
    <cellStyle name="Accent4 5 9" xfId="23377"/>
    <cellStyle name="Accent4 6" xfId="23378"/>
    <cellStyle name="Accent4 6 2" xfId="23379"/>
    <cellStyle name="Accent4 6 3" xfId="23380"/>
    <cellStyle name="Accent4 6 4" xfId="23381"/>
    <cellStyle name="Accent4 6 5" xfId="23382"/>
    <cellStyle name="Accent4 6 6" xfId="23383"/>
    <cellStyle name="Accent4 6 7" xfId="23384"/>
    <cellStyle name="Accent4 6 8" xfId="23385"/>
    <cellStyle name="Accent4 6 9" xfId="23386"/>
    <cellStyle name="Accent4 7" xfId="23387"/>
    <cellStyle name="Accent4 7 2" xfId="23388"/>
    <cellStyle name="Accent4 7 3" xfId="23389"/>
    <cellStyle name="Accent4 7 4" xfId="23390"/>
    <cellStyle name="Accent4 7 5" xfId="23391"/>
    <cellStyle name="Accent4 7 6" xfId="23392"/>
    <cellStyle name="Accent4 7 7" xfId="23393"/>
    <cellStyle name="Accent4 7 8" xfId="23394"/>
    <cellStyle name="Accent4 8" xfId="23395"/>
    <cellStyle name="Accent4 8 2" xfId="23396"/>
    <cellStyle name="Accent4 8 3" xfId="23397"/>
    <cellStyle name="Accent4 8 4" xfId="23398"/>
    <cellStyle name="Accent4 8 5" xfId="23399"/>
    <cellStyle name="Accent4 8 6" xfId="23400"/>
    <cellStyle name="Accent4 8 7" xfId="23401"/>
    <cellStyle name="Accent4 8 8" xfId="23402"/>
    <cellStyle name="Accent4 9" xfId="23403"/>
    <cellStyle name="Accent4 9 2" xfId="23404"/>
    <cellStyle name="Accent4 9 3" xfId="23405"/>
    <cellStyle name="Accent4 9 4" xfId="23406"/>
    <cellStyle name="Accent4 9 5" xfId="23407"/>
    <cellStyle name="Accent4 9 6" xfId="23408"/>
    <cellStyle name="Accent4 9 7" xfId="23409"/>
    <cellStyle name="Accent4 9 8" xfId="23410"/>
    <cellStyle name="Accent5 10" xfId="23411"/>
    <cellStyle name="Accent5 10 2" xfId="23412"/>
    <cellStyle name="Accent5 10 3" xfId="23413"/>
    <cellStyle name="Accent5 10 4" xfId="23414"/>
    <cellStyle name="Accent5 10 5" xfId="23415"/>
    <cellStyle name="Accent5 10 6" xfId="23416"/>
    <cellStyle name="Accent5 10 7" xfId="23417"/>
    <cellStyle name="Accent5 10 8" xfId="23418"/>
    <cellStyle name="Accent5 11" xfId="23419"/>
    <cellStyle name="Accent5 11 2" xfId="23420"/>
    <cellStyle name="Accent5 11 3" xfId="23421"/>
    <cellStyle name="Accent5 11 4" xfId="23422"/>
    <cellStyle name="Accent5 11 5" xfId="23423"/>
    <cellStyle name="Accent5 11 6" xfId="23424"/>
    <cellStyle name="Accent5 11 7" xfId="23425"/>
    <cellStyle name="Accent5 11 8" xfId="23426"/>
    <cellStyle name="Accent5 12" xfId="23427"/>
    <cellStyle name="Accent5 12 2" xfId="23428"/>
    <cellStyle name="Accent5 12 3" xfId="23429"/>
    <cellStyle name="Accent5 12 4" xfId="23430"/>
    <cellStyle name="Accent5 12 5" xfId="23431"/>
    <cellStyle name="Accent5 12 6" xfId="23432"/>
    <cellStyle name="Accent5 12 7" xfId="23433"/>
    <cellStyle name="Accent5 12 8" xfId="23434"/>
    <cellStyle name="Accent5 13" xfId="23435"/>
    <cellStyle name="Accent5 13 2" xfId="23436"/>
    <cellStyle name="Accent5 13 3" xfId="23437"/>
    <cellStyle name="Accent5 13 4" xfId="23438"/>
    <cellStyle name="Accent5 13 5" xfId="23439"/>
    <cellStyle name="Accent5 13 6" xfId="23440"/>
    <cellStyle name="Accent5 13 7" xfId="23441"/>
    <cellStyle name="Accent5 13 8" xfId="23442"/>
    <cellStyle name="Accent5 14" xfId="23443"/>
    <cellStyle name="Accent5 15" xfId="42149"/>
    <cellStyle name="Accent5 2" xfId="151"/>
    <cellStyle name="Accent5 2 10" xfId="23444"/>
    <cellStyle name="Accent5 2 11" xfId="42150"/>
    <cellStyle name="Accent5 2 2" xfId="1085"/>
    <cellStyle name="Accent5 2 3" xfId="23445"/>
    <cellStyle name="Accent5 2 4" xfId="23446"/>
    <cellStyle name="Accent5 2 5" xfId="23447"/>
    <cellStyle name="Accent5 2 6" xfId="23448"/>
    <cellStyle name="Accent5 2 7" xfId="23449"/>
    <cellStyle name="Accent5 2 8" xfId="23450"/>
    <cellStyle name="Accent5 2 9" xfId="23451"/>
    <cellStyle name="Accent5 3" xfId="152"/>
    <cellStyle name="Accent5 3 2" xfId="23452"/>
    <cellStyle name="Accent5 3 3" xfId="23453"/>
    <cellStyle name="Accent5 3 4" xfId="23454"/>
    <cellStyle name="Accent5 3 5" xfId="23455"/>
    <cellStyle name="Accent5 3 6" xfId="23456"/>
    <cellStyle name="Accent5 3 7" xfId="23457"/>
    <cellStyle name="Accent5 3 8" xfId="23458"/>
    <cellStyle name="Accent5 3 9" xfId="23459"/>
    <cellStyle name="Accent5 4" xfId="153"/>
    <cellStyle name="Accent5 4 2" xfId="23460"/>
    <cellStyle name="Accent5 4 3" xfId="23461"/>
    <cellStyle name="Accent5 4 4" xfId="23462"/>
    <cellStyle name="Accent5 4 5" xfId="23463"/>
    <cellStyle name="Accent5 4 6" xfId="23464"/>
    <cellStyle name="Accent5 4 7" xfId="23465"/>
    <cellStyle name="Accent5 4 8" xfId="23466"/>
    <cellStyle name="Accent5 4 9" xfId="23467"/>
    <cellStyle name="Accent5 5" xfId="154"/>
    <cellStyle name="Accent5 5 2" xfId="23468"/>
    <cellStyle name="Accent5 5 3" xfId="23469"/>
    <cellStyle name="Accent5 5 4" xfId="23470"/>
    <cellStyle name="Accent5 5 5" xfId="23471"/>
    <cellStyle name="Accent5 5 6" xfId="23472"/>
    <cellStyle name="Accent5 5 7" xfId="23473"/>
    <cellStyle name="Accent5 5 8" xfId="23474"/>
    <cellStyle name="Accent5 5 9" xfId="23475"/>
    <cellStyle name="Accent5 6" xfId="23476"/>
    <cellStyle name="Accent5 6 2" xfId="23477"/>
    <cellStyle name="Accent5 6 3" xfId="23478"/>
    <cellStyle name="Accent5 6 4" xfId="23479"/>
    <cellStyle name="Accent5 6 5" xfId="23480"/>
    <cellStyle name="Accent5 6 6" xfId="23481"/>
    <cellStyle name="Accent5 6 7" xfId="23482"/>
    <cellStyle name="Accent5 6 8" xfId="23483"/>
    <cellStyle name="Accent5 6 9" xfId="23484"/>
    <cellStyle name="Accent5 7" xfId="23485"/>
    <cellStyle name="Accent5 7 2" xfId="23486"/>
    <cellStyle name="Accent5 7 3" xfId="23487"/>
    <cellStyle name="Accent5 7 4" xfId="23488"/>
    <cellStyle name="Accent5 7 5" xfId="23489"/>
    <cellStyle name="Accent5 7 6" xfId="23490"/>
    <cellStyle name="Accent5 7 7" xfId="23491"/>
    <cellStyle name="Accent5 7 8" xfId="23492"/>
    <cellStyle name="Accent5 8" xfId="23493"/>
    <cellStyle name="Accent5 8 2" xfId="23494"/>
    <cellStyle name="Accent5 8 3" xfId="23495"/>
    <cellStyle name="Accent5 8 4" xfId="23496"/>
    <cellStyle name="Accent5 8 5" xfId="23497"/>
    <cellStyle name="Accent5 8 6" xfId="23498"/>
    <cellStyle name="Accent5 8 7" xfId="23499"/>
    <cellStyle name="Accent5 8 8" xfId="23500"/>
    <cellStyle name="Accent5 9" xfId="23501"/>
    <cellStyle name="Accent5 9 2" xfId="23502"/>
    <cellStyle name="Accent5 9 3" xfId="23503"/>
    <cellStyle name="Accent5 9 4" xfId="23504"/>
    <cellStyle name="Accent5 9 5" xfId="23505"/>
    <cellStyle name="Accent5 9 6" xfId="23506"/>
    <cellStyle name="Accent5 9 7" xfId="23507"/>
    <cellStyle name="Accent5 9 8" xfId="23508"/>
    <cellStyle name="Accent6 10" xfId="23509"/>
    <cellStyle name="Accent6 10 2" xfId="23510"/>
    <cellStyle name="Accent6 10 3" xfId="23511"/>
    <cellStyle name="Accent6 10 4" xfId="23512"/>
    <cellStyle name="Accent6 10 5" xfId="23513"/>
    <cellStyle name="Accent6 10 6" xfId="23514"/>
    <cellStyle name="Accent6 10 7" xfId="23515"/>
    <cellStyle name="Accent6 10 8" xfId="23516"/>
    <cellStyle name="Accent6 11" xfId="23517"/>
    <cellStyle name="Accent6 11 2" xfId="23518"/>
    <cellStyle name="Accent6 11 3" xfId="23519"/>
    <cellStyle name="Accent6 11 4" xfId="23520"/>
    <cellStyle name="Accent6 11 5" xfId="23521"/>
    <cellStyle name="Accent6 11 6" xfId="23522"/>
    <cellStyle name="Accent6 11 7" xfId="23523"/>
    <cellStyle name="Accent6 11 8" xfId="23524"/>
    <cellStyle name="Accent6 12" xfId="23525"/>
    <cellStyle name="Accent6 12 2" xfId="23526"/>
    <cellStyle name="Accent6 12 3" xfId="23527"/>
    <cellStyle name="Accent6 12 4" xfId="23528"/>
    <cellStyle name="Accent6 12 5" xfId="23529"/>
    <cellStyle name="Accent6 12 6" xfId="23530"/>
    <cellStyle name="Accent6 12 7" xfId="23531"/>
    <cellStyle name="Accent6 12 8" xfId="23532"/>
    <cellStyle name="Accent6 13" xfId="23533"/>
    <cellStyle name="Accent6 13 2" xfId="23534"/>
    <cellStyle name="Accent6 13 3" xfId="23535"/>
    <cellStyle name="Accent6 13 4" xfId="23536"/>
    <cellStyle name="Accent6 13 5" xfId="23537"/>
    <cellStyle name="Accent6 13 6" xfId="23538"/>
    <cellStyle name="Accent6 13 7" xfId="23539"/>
    <cellStyle name="Accent6 13 8" xfId="23540"/>
    <cellStyle name="Accent6 14" xfId="23541"/>
    <cellStyle name="Accent6 15" xfId="42151"/>
    <cellStyle name="Accent6 2" xfId="155"/>
    <cellStyle name="Accent6 2 10" xfId="23542"/>
    <cellStyle name="Accent6 2 11" xfId="42152"/>
    <cellStyle name="Accent6 2 2" xfId="1086"/>
    <cellStyle name="Accent6 2 3" xfId="23543"/>
    <cellStyle name="Accent6 2 4" xfId="23544"/>
    <cellStyle name="Accent6 2 5" xfId="23545"/>
    <cellStyle name="Accent6 2 6" xfId="23546"/>
    <cellStyle name="Accent6 2 7" xfId="23547"/>
    <cellStyle name="Accent6 2 8" xfId="23548"/>
    <cellStyle name="Accent6 2 9" xfId="23549"/>
    <cellStyle name="Accent6 3" xfId="156"/>
    <cellStyle name="Accent6 3 2" xfId="23550"/>
    <cellStyle name="Accent6 3 3" xfId="23551"/>
    <cellStyle name="Accent6 3 4" xfId="23552"/>
    <cellStyle name="Accent6 3 5" xfId="23553"/>
    <cellStyle name="Accent6 3 6" xfId="23554"/>
    <cellStyle name="Accent6 3 7" xfId="23555"/>
    <cellStyle name="Accent6 3 8" xfId="23556"/>
    <cellStyle name="Accent6 3 9" xfId="23557"/>
    <cellStyle name="Accent6 4" xfId="157"/>
    <cellStyle name="Accent6 4 2" xfId="23558"/>
    <cellStyle name="Accent6 4 3" xfId="23559"/>
    <cellStyle name="Accent6 4 4" xfId="23560"/>
    <cellStyle name="Accent6 4 5" xfId="23561"/>
    <cellStyle name="Accent6 4 6" xfId="23562"/>
    <cellStyle name="Accent6 4 7" xfId="23563"/>
    <cellStyle name="Accent6 4 8" xfId="23564"/>
    <cellStyle name="Accent6 4 9" xfId="23565"/>
    <cellStyle name="Accent6 5" xfId="158"/>
    <cellStyle name="Accent6 5 2" xfId="23566"/>
    <cellStyle name="Accent6 5 3" xfId="23567"/>
    <cellStyle name="Accent6 5 4" xfId="23568"/>
    <cellStyle name="Accent6 5 5" xfId="23569"/>
    <cellStyle name="Accent6 5 6" xfId="23570"/>
    <cellStyle name="Accent6 5 7" xfId="23571"/>
    <cellStyle name="Accent6 5 8" xfId="23572"/>
    <cellStyle name="Accent6 5 9" xfId="23573"/>
    <cellStyle name="Accent6 6" xfId="23574"/>
    <cellStyle name="Accent6 6 2" xfId="23575"/>
    <cellStyle name="Accent6 6 3" xfId="23576"/>
    <cellStyle name="Accent6 6 4" xfId="23577"/>
    <cellStyle name="Accent6 6 5" xfId="23578"/>
    <cellStyle name="Accent6 6 6" xfId="23579"/>
    <cellStyle name="Accent6 6 7" xfId="23580"/>
    <cellStyle name="Accent6 6 8" xfId="23581"/>
    <cellStyle name="Accent6 6 9" xfId="23582"/>
    <cellStyle name="Accent6 7" xfId="23583"/>
    <cellStyle name="Accent6 7 2" xfId="23584"/>
    <cellStyle name="Accent6 7 3" xfId="23585"/>
    <cellStyle name="Accent6 7 4" xfId="23586"/>
    <cellStyle name="Accent6 7 5" xfId="23587"/>
    <cellStyle name="Accent6 7 6" xfId="23588"/>
    <cellStyle name="Accent6 7 7" xfId="23589"/>
    <cellStyle name="Accent6 7 8" xfId="23590"/>
    <cellStyle name="Accent6 8" xfId="23591"/>
    <cellStyle name="Accent6 8 2" xfId="23592"/>
    <cellStyle name="Accent6 8 3" xfId="23593"/>
    <cellStyle name="Accent6 8 4" xfId="23594"/>
    <cellStyle name="Accent6 8 5" xfId="23595"/>
    <cellStyle name="Accent6 8 6" xfId="23596"/>
    <cellStyle name="Accent6 8 7" xfId="23597"/>
    <cellStyle name="Accent6 8 8" xfId="23598"/>
    <cellStyle name="Accent6 9" xfId="23599"/>
    <cellStyle name="Accent6 9 2" xfId="23600"/>
    <cellStyle name="Accent6 9 3" xfId="23601"/>
    <cellStyle name="Accent6 9 4" xfId="23602"/>
    <cellStyle name="Accent6 9 5" xfId="23603"/>
    <cellStyle name="Accent6 9 6" xfId="23604"/>
    <cellStyle name="Accent6 9 7" xfId="23605"/>
    <cellStyle name="Accent6 9 8" xfId="23606"/>
    <cellStyle name="ACF" xfId="23607"/>
    <cellStyle name="Avertissement 10" xfId="23608"/>
    <cellStyle name="Avertissement 11" xfId="23609"/>
    <cellStyle name="Avertissement 12" xfId="23610"/>
    <cellStyle name="Avertissement 13" xfId="23611"/>
    <cellStyle name="Avertissement 14" xfId="23612"/>
    <cellStyle name="Avertissement 15" xfId="23613"/>
    <cellStyle name="Avertissement 16" xfId="23614"/>
    <cellStyle name="Avertissement 17" xfId="23615"/>
    <cellStyle name="Avertissement 18" xfId="23616"/>
    <cellStyle name="Avertissement 19" xfId="23617"/>
    <cellStyle name="Avertissement 2" xfId="159"/>
    <cellStyle name="Avertissement 2 2" xfId="1087"/>
    <cellStyle name="Avertissement 2 3" xfId="23618"/>
    <cellStyle name="Avertissement 2 4" xfId="23619"/>
    <cellStyle name="Avertissement 2 5" xfId="23620"/>
    <cellStyle name="Avertissement 2 6" xfId="42154"/>
    <cellStyle name="Avertissement 20" xfId="23621"/>
    <cellStyle name="Avertissement 21" xfId="23622"/>
    <cellStyle name="Avertissement 22" xfId="23623"/>
    <cellStyle name="Avertissement 23" xfId="42153"/>
    <cellStyle name="Avertissement 3" xfId="160"/>
    <cellStyle name="Avertissement 4" xfId="161"/>
    <cellStyle name="Avertissement 5" xfId="162"/>
    <cellStyle name="Avertissement 6" xfId="23624"/>
    <cellStyle name="Avertissement 7" xfId="23625"/>
    <cellStyle name="Avertissement 8" xfId="23626"/>
    <cellStyle name="Avertissement 9" xfId="23627"/>
    <cellStyle name="Bad" xfId="23628"/>
    <cellStyle name="Bad 2" xfId="23629"/>
    <cellStyle name="Bad 3" xfId="23630"/>
    <cellStyle name="-Bas de tableau" xfId="23631"/>
    <cellStyle name="-Bas de tableau 2" xfId="23632"/>
    <cellStyle name="-Bas de tableau 3" xfId="23633"/>
    <cellStyle name="BoxHeading" xfId="23634"/>
    <cellStyle name="Calc_0dp" xfId="23635"/>
    <cellStyle name="Calcul 10" xfId="23636"/>
    <cellStyle name="Calcul 10 2" xfId="23637"/>
    <cellStyle name="Calcul 10 2 2" xfId="23638"/>
    <cellStyle name="Calcul 10 2 2 2" xfId="23639"/>
    <cellStyle name="Calcul 10 2 2 2 2" xfId="23640"/>
    <cellStyle name="Calcul 10 2 2 2 2 2" xfId="23641"/>
    <cellStyle name="Calcul 10 2 2 2 3" xfId="23642"/>
    <cellStyle name="Calcul 10 2 2 3" xfId="23643"/>
    <cellStyle name="Calcul 10 2 2 3 2" xfId="23644"/>
    <cellStyle name="Calcul 10 2 2 3 2 2" xfId="23645"/>
    <cellStyle name="Calcul 10 2 2 3 3" xfId="23646"/>
    <cellStyle name="Calcul 10 2 2 3 3 2" xfId="23647"/>
    <cellStyle name="Calcul 10 2 2 3 4" xfId="23648"/>
    <cellStyle name="Calcul 10 2 2 4" xfId="23649"/>
    <cellStyle name="Calcul 10 2 2 4 2" xfId="23650"/>
    <cellStyle name="Calcul 10 2 2 5" xfId="23651"/>
    <cellStyle name="Calcul 10 2 3" xfId="23652"/>
    <cellStyle name="Calcul 10 2 3 2" xfId="23653"/>
    <cellStyle name="Calcul 10 2 3 2 2" xfId="23654"/>
    <cellStyle name="Calcul 10 2 3 3" xfId="23655"/>
    <cellStyle name="Calcul 10 2 4" xfId="23656"/>
    <cellStyle name="Calcul 10 2 4 2" xfId="23657"/>
    <cellStyle name="Calcul 10 2 4 2 2" xfId="23658"/>
    <cellStyle name="Calcul 10 2 4 3" xfId="23659"/>
    <cellStyle name="Calcul 10 2 4 3 2" xfId="23660"/>
    <cellStyle name="Calcul 10 2 4 4" xfId="23661"/>
    <cellStyle name="Calcul 10 2 5" xfId="23662"/>
    <cellStyle name="Calcul 10 3" xfId="23663"/>
    <cellStyle name="Calcul 10 3 2" xfId="23664"/>
    <cellStyle name="Calcul 10 3 2 2" xfId="23665"/>
    <cellStyle name="Calcul 10 3 2 2 2" xfId="23666"/>
    <cellStyle name="Calcul 10 3 2 2 2 2" xfId="23667"/>
    <cellStyle name="Calcul 10 3 2 2 3" xfId="23668"/>
    <cellStyle name="Calcul 10 3 2 3" xfId="23669"/>
    <cellStyle name="Calcul 10 3 2 3 2" xfId="23670"/>
    <cellStyle name="Calcul 10 3 2 3 2 2" xfId="23671"/>
    <cellStyle name="Calcul 10 3 2 3 3" xfId="23672"/>
    <cellStyle name="Calcul 10 3 2 3 3 2" xfId="23673"/>
    <cellStyle name="Calcul 10 3 2 3 4" xfId="23674"/>
    <cellStyle name="Calcul 10 3 2 4" xfId="23675"/>
    <cellStyle name="Calcul 10 3 2 4 2" xfId="23676"/>
    <cellStyle name="Calcul 10 3 2 5" xfId="23677"/>
    <cellStyle name="Calcul 10 3 3" xfId="23678"/>
    <cellStyle name="Calcul 10 3 3 2" xfId="23679"/>
    <cellStyle name="Calcul 10 3 3 2 2" xfId="23680"/>
    <cellStyle name="Calcul 10 3 3 3" xfId="23681"/>
    <cellStyle name="Calcul 10 3 4" xfId="23682"/>
    <cellStyle name="Calcul 10 3 4 2" xfId="23683"/>
    <cellStyle name="Calcul 10 3 4 2 2" xfId="23684"/>
    <cellStyle name="Calcul 10 3 4 3" xfId="23685"/>
    <cellStyle name="Calcul 10 3 4 3 2" xfId="23686"/>
    <cellStyle name="Calcul 10 3 4 4" xfId="23687"/>
    <cellStyle name="Calcul 10 3 5" xfId="23688"/>
    <cellStyle name="Calcul 10 4" xfId="23689"/>
    <cellStyle name="Calcul 10 4 2" xfId="23690"/>
    <cellStyle name="Calcul 10 4 2 2" xfId="23691"/>
    <cellStyle name="Calcul 10 4 2 2 2" xfId="23692"/>
    <cellStyle name="Calcul 10 4 2 3" xfId="23693"/>
    <cellStyle name="Calcul 10 4 3" xfId="23694"/>
    <cellStyle name="Calcul 10 4 3 2" xfId="23695"/>
    <cellStyle name="Calcul 10 4 3 2 2" xfId="23696"/>
    <cellStyle name="Calcul 10 4 3 3" xfId="23697"/>
    <cellStyle name="Calcul 10 4 3 3 2" xfId="23698"/>
    <cellStyle name="Calcul 10 4 3 4" xfId="23699"/>
    <cellStyle name="Calcul 10 4 4" xfId="23700"/>
    <cellStyle name="Calcul 10 4 4 2" xfId="23701"/>
    <cellStyle name="Calcul 10 4 5" xfId="23702"/>
    <cellStyle name="Calcul 10 5" xfId="23703"/>
    <cellStyle name="Calcul 10 5 2" xfId="23704"/>
    <cellStyle name="Calcul 10 5 2 2" xfId="23705"/>
    <cellStyle name="Calcul 10 5 3" xfId="23706"/>
    <cellStyle name="Calcul 10 6" xfId="23707"/>
    <cellStyle name="Calcul 10 6 2" xfId="23708"/>
    <cellStyle name="Calcul 10 6 2 2" xfId="23709"/>
    <cellStyle name="Calcul 10 6 3" xfId="23710"/>
    <cellStyle name="Calcul 10 6 3 2" xfId="23711"/>
    <cellStyle name="Calcul 10 6 4" xfId="23712"/>
    <cellStyle name="Calcul 10 7" xfId="23713"/>
    <cellStyle name="Calcul 11" xfId="23714"/>
    <cellStyle name="Calcul 11 2" xfId="23715"/>
    <cellStyle name="Calcul 11 2 2" xfId="23716"/>
    <cellStyle name="Calcul 11 2 2 2" xfId="23717"/>
    <cellStyle name="Calcul 11 2 2 2 2" xfId="23718"/>
    <cellStyle name="Calcul 11 2 2 2 2 2" xfId="23719"/>
    <cellStyle name="Calcul 11 2 2 2 3" xfId="23720"/>
    <cellStyle name="Calcul 11 2 2 3" xfId="23721"/>
    <cellStyle name="Calcul 11 2 2 3 2" xfId="23722"/>
    <cellStyle name="Calcul 11 2 2 3 2 2" xfId="23723"/>
    <cellStyle name="Calcul 11 2 2 3 3" xfId="23724"/>
    <cellStyle name="Calcul 11 2 2 3 3 2" xfId="23725"/>
    <cellStyle name="Calcul 11 2 2 3 4" xfId="23726"/>
    <cellStyle name="Calcul 11 2 2 4" xfId="23727"/>
    <cellStyle name="Calcul 11 2 2 4 2" xfId="23728"/>
    <cellStyle name="Calcul 11 2 2 5" xfId="23729"/>
    <cellStyle name="Calcul 11 2 3" xfId="23730"/>
    <cellStyle name="Calcul 11 2 3 2" xfId="23731"/>
    <cellStyle name="Calcul 11 2 3 2 2" xfId="23732"/>
    <cellStyle name="Calcul 11 2 3 3" xfId="23733"/>
    <cellStyle name="Calcul 11 2 4" xfId="23734"/>
    <cellStyle name="Calcul 11 2 4 2" xfId="23735"/>
    <cellStyle name="Calcul 11 2 4 2 2" xfId="23736"/>
    <cellStyle name="Calcul 11 2 4 3" xfId="23737"/>
    <cellStyle name="Calcul 11 2 4 3 2" xfId="23738"/>
    <cellStyle name="Calcul 11 2 4 4" xfId="23739"/>
    <cellStyle name="Calcul 11 2 5" xfId="23740"/>
    <cellStyle name="Calcul 11 3" xfId="23741"/>
    <cellStyle name="Calcul 11 3 2" xfId="23742"/>
    <cellStyle name="Calcul 11 3 2 2" xfId="23743"/>
    <cellStyle name="Calcul 11 3 2 2 2" xfId="23744"/>
    <cellStyle name="Calcul 11 3 2 2 2 2" xfId="23745"/>
    <cellStyle name="Calcul 11 3 2 2 3" xfId="23746"/>
    <cellStyle name="Calcul 11 3 2 3" xfId="23747"/>
    <cellStyle name="Calcul 11 3 2 3 2" xfId="23748"/>
    <cellStyle name="Calcul 11 3 2 3 2 2" xfId="23749"/>
    <cellStyle name="Calcul 11 3 2 3 3" xfId="23750"/>
    <cellStyle name="Calcul 11 3 2 3 3 2" xfId="23751"/>
    <cellStyle name="Calcul 11 3 2 3 4" xfId="23752"/>
    <cellStyle name="Calcul 11 3 2 4" xfId="23753"/>
    <cellStyle name="Calcul 11 3 2 4 2" xfId="23754"/>
    <cellStyle name="Calcul 11 3 2 5" xfId="23755"/>
    <cellStyle name="Calcul 11 3 3" xfId="23756"/>
    <cellStyle name="Calcul 11 3 3 2" xfId="23757"/>
    <cellStyle name="Calcul 11 3 3 2 2" xfId="23758"/>
    <cellStyle name="Calcul 11 3 3 3" xfId="23759"/>
    <cellStyle name="Calcul 11 3 4" xfId="23760"/>
    <cellStyle name="Calcul 11 3 4 2" xfId="23761"/>
    <cellStyle name="Calcul 11 3 4 2 2" xfId="23762"/>
    <cellStyle name="Calcul 11 3 4 3" xfId="23763"/>
    <cellStyle name="Calcul 11 3 4 3 2" xfId="23764"/>
    <cellStyle name="Calcul 11 3 4 4" xfId="23765"/>
    <cellStyle name="Calcul 11 3 5" xfId="23766"/>
    <cellStyle name="Calcul 11 4" xfId="23767"/>
    <cellStyle name="Calcul 11 4 2" xfId="23768"/>
    <cellStyle name="Calcul 11 4 2 2" xfId="23769"/>
    <cellStyle name="Calcul 11 4 2 2 2" xfId="23770"/>
    <cellStyle name="Calcul 11 4 2 3" xfId="23771"/>
    <cellStyle name="Calcul 11 4 3" xfId="23772"/>
    <cellStyle name="Calcul 11 4 3 2" xfId="23773"/>
    <cellStyle name="Calcul 11 4 3 2 2" xfId="23774"/>
    <cellStyle name="Calcul 11 4 3 3" xfId="23775"/>
    <cellStyle name="Calcul 11 4 3 3 2" xfId="23776"/>
    <cellStyle name="Calcul 11 4 3 4" xfId="23777"/>
    <cellStyle name="Calcul 11 4 4" xfId="23778"/>
    <cellStyle name="Calcul 11 4 4 2" xfId="23779"/>
    <cellStyle name="Calcul 11 4 5" xfId="23780"/>
    <cellStyle name="Calcul 11 5" xfId="23781"/>
    <cellStyle name="Calcul 11 5 2" xfId="23782"/>
    <cellStyle name="Calcul 11 5 2 2" xfId="23783"/>
    <cellStyle name="Calcul 11 5 3" xfId="23784"/>
    <cellStyle name="Calcul 11 6" xfId="23785"/>
    <cellStyle name="Calcul 11 6 2" xfId="23786"/>
    <cellStyle name="Calcul 11 6 2 2" xfId="23787"/>
    <cellStyle name="Calcul 11 6 3" xfId="23788"/>
    <cellStyle name="Calcul 11 6 3 2" xfId="23789"/>
    <cellStyle name="Calcul 11 6 4" xfId="23790"/>
    <cellStyle name="Calcul 11 7" xfId="23791"/>
    <cellStyle name="Calcul 12" xfId="23792"/>
    <cellStyle name="Calcul 12 2" xfId="23793"/>
    <cellStyle name="Calcul 12 2 2" xfId="23794"/>
    <cellStyle name="Calcul 12 2 2 2" xfId="23795"/>
    <cellStyle name="Calcul 12 2 2 2 2" xfId="23796"/>
    <cellStyle name="Calcul 12 2 2 2 2 2" xfId="23797"/>
    <cellStyle name="Calcul 12 2 2 2 3" xfId="23798"/>
    <cellStyle name="Calcul 12 2 2 3" xfId="23799"/>
    <cellStyle name="Calcul 12 2 2 3 2" xfId="23800"/>
    <cellStyle name="Calcul 12 2 2 3 2 2" xfId="23801"/>
    <cellStyle name="Calcul 12 2 2 3 3" xfId="23802"/>
    <cellStyle name="Calcul 12 2 2 3 3 2" xfId="23803"/>
    <cellStyle name="Calcul 12 2 2 3 4" xfId="23804"/>
    <cellStyle name="Calcul 12 2 2 4" xfId="23805"/>
    <cellStyle name="Calcul 12 2 2 4 2" xfId="23806"/>
    <cellStyle name="Calcul 12 2 2 5" xfId="23807"/>
    <cellStyle name="Calcul 12 2 3" xfId="23808"/>
    <cellStyle name="Calcul 12 2 3 2" xfId="23809"/>
    <cellStyle name="Calcul 12 2 3 2 2" xfId="23810"/>
    <cellStyle name="Calcul 12 2 3 3" xfId="23811"/>
    <cellStyle name="Calcul 12 2 4" xfId="23812"/>
    <cellStyle name="Calcul 12 2 4 2" xfId="23813"/>
    <cellStyle name="Calcul 12 2 4 2 2" xfId="23814"/>
    <cellStyle name="Calcul 12 2 4 3" xfId="23815"/>
    <cellStyle name="Calcul 12 2 4 3 2" xfId="23816"/>
    <cellStyle name="Calcul 12 2 4 4" xfId="23817"/>
    <cellStyle name="Calcul 12 2 5" xfId="23818"/>
    <cellStyle name="Calcul 12 3" xfId="23819"/>
    <cellStyle name="Calcul 12 3 2" xfId="23820"/>
    <cellStyle name="Calcul 12 3 2 2" xfId="23821"/>
    <cellStyle name="Calcul 12 3 2 2 2" xfId="23822"/>
    <cellStyle name="Calcul 12 3 2 2 2 2" xfId="23823"/>
    <cellStyle name="Calcul 12 3 2 2 3" xfId="23824"/>
    <cellStyle name="Calcul 12 3 2 3" xfId="23825"/>
    <cellStyle name="Calcul 12 3 2 3 2" xfId="23826"/>
    <cellStyle name="Calcul 12 3 2 3 2 2" xfId="23827"/>
    <cellStyle name="Calcul 12 3 2 3 3" xfId="23828"/>
    <cellStyle name="Calcul 12 3 2 3 3 2" xfId="23829"/>
    <cellStyle name="Calcul 12 3 2 3 4" xfId="23830"/>
    <cellStyle name="Calcul 12 3 2 4" xfId="23831"/>
    <cellStyle name="Calcul 12 3 2 4 2" xfId="23832"/>
    <cellStyle name="Calcul 12 3 2 5" xfId="23833"/>
    <cellStyle name="Calcul 12 3 3" xfId="23834"/>
    <cellStyle name="Calcul 12 3 3 2" xfId="23835"/>
    <cellStyle name="Calcul 12 3 3 2 2" xfId="23836"/>
    <cellStyle name="Calcul 12 3 3 3" xfId="23837"/>
    <cellStyle name="Calcul 12 3 4" xfId="23838"/>
    <cellStyle name="Calcul 12 3 4 2" xfId="23839"/>
    <cellStyle name="Calcul 12 3 4 2 2" xfId="23840"/>
    <cellStyle name="Calcul 12 3 4 3" xfId="23841"/>
    <cellStyle name="Calcul 12 3 4 3 2" xfId="23842"/>
    <cellStyle name="Calcul 12 3 4 4" xfId="23843"/>
    <cellStyle name="Calcul 12 3 5" xfId="23844"/>
    <cellStyle name="Calcul 12 4" xfId="23845"/>
    <cellStyle name="Calcul 12 4 2" xfId="23846"/>
    <cellStyle name="Calcul 12 4 2 2" xfId="23847"/>
    <cellStyle name="Calcul 12 4 2 2 2" xfId="23848"/>
    <cellStyle name="Calcul 12 4 2 3" xfId="23849"/>
    <cellStyle name="Calcul 12 4 3" xfId="23850"/>
    <cellStyle name="Calcul 12 4 3 2" xfId="23851"/>
    <cellStyle name="Calcul 12 4 3 2 2" xfId="23852"/>
    <cellStyle name="Calcul 12 4 3 3" xfId="23853"/>
    <cellStyle name="Calcul 12 4 3 3 2" xfId="23854"/>
    <cellStyle name="Calcul 12 4 3 4" xfId="23855"/>
    <cellStyle name="Calcul 12 4 4" xfId="23856"/>
    <cellStyle name="Calcul 12 4 4 2" xfId="23857"/>
    <cellStyle name="Calcul 12 4 5" xfId="23858"/>
    <cellStyle name="Calcul 12 5" xfId="23859"/>
    <cellStyle name="Calcul 12 5 2" xfId="23860"/>
    <cellStyle name="Calcul 12 5 2 2" xfId="23861"/>
    <cellStyle name="Calcul 12 5 3" xfId="23862"/>
    <cellStyle name="Calcul 12 6" xfId="23863"/>
    <cellStyle name="Calcul 12 6 2" xfId="23864"/>
    <cellStyle name="Calcul 12 6 2 2" xfId="23865"/>
    <cellStyle name="Calcul 12 6 3" xfId="23866"/>
    <cellStyle name="Calcul 12 6 3 2" xfId="23867"/>
    <cellStyle name="Calcul 12 6 4" xfId="23868"/>
    <cellStyle name="Calcul 12 7" xfId="23869"/>
    <cellStyle name="Calcul 13" xfId="23870"/>
    <cellStyle name="Calcul 13 2" xfId="23871"/>
    <cellStyle name="Calcul 13 2 2" xfId="23872"/>
    <cellStyle name="Calcul 13 2 2 2" xfId="23873"/>
    <cellStyle name="Calcul 13 2 2 2 2" xfId="23874"/>
    <cellStyle name="Calcul 13 2 2 2 2 2" xfId="23875"/>
    <cellStyle name="Calcul 13 2 2 2 3" xfId="23876"/>
    <cellStyle name="Calcul 13 2 2 3" xfId="23877"/>
    <cellStyle name="Calcul 13 2 2 3 2" xfId="23878"/>
    <cellStyle name="Calcul 13 2 2 3 2 2" xfId="23879"/>
    <cellStyle name="Calcul 13 2 2 3 3" xfId="23880"/>
    <cellStyle name="Calcul 13 2 2 3 3 2" xfId="23881"/>
    <cellStyle name="Calcul 13 2 2 3 4" xfId="23882"/>
    <cellStyle name="Calcul 13 2 2 4" xfId="23883"/>
    <cellStyle name="Calcul 13 2 2 4 2" xfId="23884"/>
    <cellStyle name="Calcul 13 2 2 5" xfId="23885"/>
    <cellStyle name="Calcul 13 2 3" xfId="23886"/>
    <cellStyle name="Calcul 13 2 3 2" xfId="23887"/>
    <cellStyle name="Calcul 13 2 3 2 2" xfId="23888"/>
    <cellStyle name="Calcul 13 2 3 3" xfId="23889"/>
    <cellStyle name="Calcul 13 2 4" xfId="23890"/>
    <cellStyle name="Calcul 13 2 4 2" xfId="23891"/>
    <cellStyle name="Calcul 13 2 4 2 2" xfId="23892"/>
    <cellStyle name="Calcul 13 2 4 3" xfId="23893"/>
    <cellStyle name="Calcul 13 2 4 3 2" xfId="23894"/>
    <cellStyle name="Calcul 13 2 4 4" xfId="23895"/>
    <cellStyle name="Calcul 13 2 5" xfId="23896"/>
    <cellStyle name="Calcul 13 3" xfId="23897"/>
    <cellStyle name="Calcul 13 3 2" xfId="23898"/>
    <cellStyle name="Calcul 13 3 2 2" xfId="23899"/>
    <cellStyle name="Calcul 13 3 2 2 2" xfId="23900"/>
    <cellStyle name="Calcul 13 3 2 2 2 2" xfId="23901"/>
    <cellStyle name="Calcul 13 3 2 2 3" xfId="23902"/>
    <cellStyle name="Calcul 13 3 2 3" xfId="23903"/>
    <cellStyle name="Calcul 13 3 2 3 2" xfId="23904"/>
    <cellStyle name="Calcul 13 3 2 3 2 2" xfId="23905"/>
    <cellStyle name="Calcul 13 3 2 3 3" xfId="23906"/>
    <cellStyle name="Calcul 13 3 2 3 3 2" xfId="23907"/>
    <cellStyle name="Calcul 13 3 2 3 4" xfId="23908"/>
    <cellStyle name="Calcul 13 3 2 4" xfId="23909"/>
    <cellStyle name="Calcul 13 3 2 4 2" xfId="23910"/>
    <cellStyle name="Calcul 13 3 2 5" xfId="23911"/>
    <cellStyle name="Calcul 13 3 3" xfId="23912"/>
    <cellStyle name="Calcul 13 3 3 2" xfId="23913"/>
    <cellStyle name="Calcul 13 3 3 2 2" xfId="23914"/>
    <cellStyle name="Calcul 13 3 3 3" xfId="23915"/>
    <cellStyle name="Calcul 13 3 4" xfId="23916"/>
    <cellStyle name="Calcul 13 3 4 2" xfId="23917"/>
    <cellStyle name="Calcul 13 3 4 2 2" xfId="23918"/>
    <cellStyle name="Calcul 13 3 4 3" xfId="23919"/>
    <cellStyle name="Calcul 13 3 4 3 2" xfId="23920"/>
    <cellStyle name="Calcul 13 3 4 4" xfId="23921"/>
    <cellStyle name="Calcul 13 3 5" xfId="23922"/>
    <cellStyle name="Calcul 13 4" xfId="23923"/>
    <cellStyle name="Calcul 13 4 2" xfId="23924"/>
    <cellStyle name="Calcul 13 4 2 2" xfId="23925"/>
    <cellStyle name="Calcul 13 4 2 2 2" xfId="23926"/>
    <cellStyle name="Calcul 13 4 2 3" xfId="23927"/>
    <cellStyle name="Calcul 13 4 3" xfId="23928"/>
    <cellStyle name="Calcul 13 4 3 2" xfId="23929"/>
    <cellStyle name="Calcul 13 4 3 2 2" xfId="23930"/>
    <cellStyle name="Calcul 13 4 3 3" xfId="23931"/>
    <cellStyle name="Calcul 13 4 3 3 2" xfId="23932"/>
    <cellStyle name="Calcul 13 4 3 4" xfId="23933"/>
    <cellStyle name="Calcul 13 4 4" xfId="23934"/>
    <cellStyle name="Calcul 13 4 4 2" xfId="23935"/>
    <cellStyle name="Calcul 13 4 5" xfId="23936"/>
    <cellStyle name="Calcul 13 5" xfId="23937"/>
    <cellStyle name="Calcul 13 5 2" xfId="23938"/>
    <cellStyle name="Calcul 13 5 2 2" xfId="23939"/>
    <cellStyle name="Calcul 13 5 3" xfId="23940"/>
    <cellStyle name="Calcul 13 6" xfId="23941"/>
    <cellStyle name="Calcul 13 6 2" xfId="23942"/>
    <cellStyle name="Calcul 13 6 2 2" xfId="23943"/>
    <cellStyle name="Calcul 13 6 3" xfId="23944"/>
    <cellStyle name="Calcul 13 6 3 2" xfId="23945"/>
    <cellStyle name="Calcul 13 6 4" xfId="23946"/>
    <cellStyle name="Calcul 13 7" xfId="23947"/>
    <cellStyle name="Calcul 14" xfId="23948"/>
    <cellStyle name="Calcul 14 2" xfId="23949"/>
    <cellStyle name="Calcul 14 2 2" xfId="23950"/>
    <cellStyle name="Calcul 14 2 2 2" xfId="23951"/>
    <cellStyle name="Calcul 14 2 2 2 2" xfId="23952"/>
    <cellStyle name="Calcul 14 2 2 2 2 2" xfId="23953"/>
    <cellStyle name="Calcul 14 2 2 2 3" xfId="23954"/>
    <cellStyle name="Calcul 14 2 2 3" xfId="23955"/>
    <cellStyle name="Calcul 14 2 2 3 2" xfId="23956"/>
    <cellStyle name="Calcul 14 2 2 3 2 2" xfId="23957"/>
    <cellStyle name="Calcul 14 2 2 3 3" xfId="23958"/>
    <cellStyle name="Calcul 14 2 2 3 3 2" xfId="23959"/>
    <cellStyle name="Calcul 14 2 2 3 4" xfId="23960"/>
    <cellStyle name="Calcul 14 2 2 4" xfId="23961"/>
    <cellStyle name="Calcul 14 2 2 4 2" xfId="23962"/>
    <cellStyle name="Calcul 14 2 2 5" xfId="23963"/>
    <cellStyle name="Calcul 14 2 3" xfId="23964"/>
    <cellStyle name="Calcul 14 2 3 2" xfId="23965"/>
    <cellStyle name="Calcul 14 2 3 2 2" xfId="23966"/>
    <cellStyle name="Calcul 14 2 3 3" xfId="23967"/>
    <cellStyle name="Calcul 14 2 4" xfId="23968"/>
    <cellStyle name="Calcul 14 2 4 2" xfId="23969"/>
    <cellStyle name="Calcul 14 2 4 2 2" xfId="23970"/>
    <cellStyle name="Calcul 14 2 4 3" xfId="23971"/>
    <cellStyle name="Calcul 14 2 4 3 2" xfId="23972"/>
    <cellStyle name="Calcul 14 2 4 4" xfId="23973"/>
    <cellStyle name="Calcul 14 2 5" xfId="23974"/>
    <cellStyle name="Calcul 14 3" xfId="23975"/>
    <cellStyle name="Calcul 14 3 2" xfId="23976"/>
    <cellStyle name="Calcul 14 3 2 2" xfId="23977"/>
    <cellStyle name="Calcul 14 3 2 2 2" xfId="23978"/>
    <cellStyle name="Calcul 14 3 2 2 2 2" xfId="23979"/>
    <cellStyle name="Calcul 14 3 2 2 3" xfId="23980"/>
    <cellStyle name="Calcul 14 3 2 3" xfId="23981"/>
    <cellStyle name="Calcul 14 3 2 3 2" xfId="23982"/>
    <cellStyle name="Calcul 14 3 2 3 2 2" xfId="23983"/>
    <cellStyle name="Calcul 14 3 2 3 3" xfId="23984"/>
    <cellStyle name="Calcul 14 3 2 3 3 2" xfId="23985"/>
    <cellStyle name="Calcul 14 3 2 3 4" xfId="23986"/>
    <cellStyle name="Calcul 14 3 2 4" xfId="23987"/>
    <cellStyle name="Calcul 14 3 2 4 2" xfId="23988"/>
    <cellStyle name="Calcul 14 3 2 5" xfId="23989"/>
    <cellStyle name="Calcul 14 3 3" xfId="23990"/>
    <cellStyle name="Calcul 14 3 3 2" xfId="23991"/>
    <cellStyle name="Calcul 14 3 3 2 2" xfId="23992"/>
    <cellStyle name="Calcul 14 3 3 3" xfId="23993"/>
    <cellStyle name="Calcul 14 3 4" xfId="23994"/>
    <cellStyle name="Calcul 14 3 4 2" xfId="23995"/>
    <cellStyle name="Calcul 14 3 4 2 2" xfId="23996"/>
    <cellStyle name="Calcul 14 3 4 3" xfId="23997"/>
    <cellStyle name="Calcul 14 3 4 3 2" xfId="23998"/>
    <cellStyle name="Calcul 14 3 4 4" xfId="23999"/>
    <cellStyle name="Calcul 14 3 5" xfId="24000"/>
    <cellStyle name="Calcul 14 4" xfId="24001"/>
    <cellStyle name="Calcul 14 4 2" xfId="24002"/>
    <cellStyle name="Calcul 14 4 2 2" xfId="24003"/>
    <cellStyle name="Calcul 14 4 2 2 2" xfId="24004"/>
    <cellStyle name="Calcul 14 4 2 3" xfId="24005"/>
    <cellStyle name="Calcul 14 4 3" xfId="24006"/>
    <cellStyle name="Calcul 14 4 3 2" xfId="24007"/>
    <cellStyle name="Calcul 14 4 3 2 2" xfId="24008"/>
    <cellStyle name="Calcul 14 4 3 3" xfId="24009"/>
    <cellStyle name="Calcul 14 4 3 3 2" xfId="24010"/>
    <cellStyle name="Calcul 14 4 3 4" xfId="24011"/>
    <cellStyle name="Calcul 14 4 4" xfId="24012"/>
    <cellStyle name="Calcul 14 4 4 2" xfId="24013"/>
    <cellStyle name="Calcul 14 4 5" xfId="24014"/>
    <cellStyle name="Calcul 14 5" xfId="24015"/>
    <cellStyle name="Calcul 14 5 2" xfId="24016"/>
    <cellStyle name="Calcul 14 5 2 2" xfId="24017"/>
    <cellStyle name="Calcul 14 5 3" xfId="24018"/>
    <cellStyle name="Calcul 14 6" xfId="24019"/>
    <cellStyle name="Calcul 14 6 2" xfId="24020"/>
    <cellStyle name="Calcul 14 6 2 2" xfId="24021"/>
    <cellStyle name="Calcul 14 6 3" xfId="24022"/>
    <cellStyle name="Calcul 14 6 3 2" xfId="24023"/>
    <cellStyle name="Calcul 14 6 4" xfId="24024"/>
    <cellStyle name="Calcul 14 7" xfId="24025"/>
    <cellStyle name="Calcul 15" xfId="24026"/>
    <cellStyle name="Calcul 15 2" xfId="24027"/>
    <cellStyle name="Calcul 15 2 2" xfId="24028"/>
    <cellStyle name="Calcul 15 2 2 2" xfId="24029"/>
    <cellStyle name="Calcul 15 2 2 2 2" xfId="24030"/>
    <cellStyle name="Calcul 15 2 2 2 2 2" xfId="24031"/>
    <cellStyle name="Calcul 15 2 2 2 3" xfId="24032"/>
    <cellStyle name="Calcul 15 2 2 3" xfId="24033"/>
    <cellStyle name="Calcul 15 2 2 3 2" xfId="24034"/>
    <cellStyle name="Calcul 15 2 2 3 2 2" xfId="24035"/>
    <cellStyle name="Calcul 15 2 2 3 3" xfId="24036"/>
    <cellStyle name="Calcul 15 2 2 3 3 2" xfId="24037"/>
    <cellStyle name="Calcul 15 2 2 3 4" xfId="24038"/>
    <cellStyle name="Calcul 15 2 2 4" xfId="24039"/>
    <cellStyle name="Calcul 15 2 2 4 2" xfId="24040"/>
    <cellStyle name="Calcul 15 2 2 5" xfId="24041"/>
    <cellStyle name="Calcul 15 2 3" xfId="24042"/>
    <cellStyle name="Calcul 15 2 3 2" xfId="24043"/>
    <cellStyle name="Calcul 15 2 3 2 2" xfId="24044"/>
    <cellStyle name="Calcul 15 2 3 3" xfId="24045"/>
    <cellStyle name="Calcul 15 2 4" xfId="24046"/>
    <cellStyle name="Calcul 15 2 4 2" xfId="24047"/>
    <cellStyle name="Calcul 15 2 4 2 2" xfId="24048"/>
    <cellStyle name="Calcul 15 2 4 3" xfId="24049"/>
    <cellStyle name="Calcul 15 2 4 3 2" xfId="24050"/>
    <cellStyle name="Calcul 15 2 4 4" xfId="24051"/>
    <cellStyle name="Calcul 15 2 5" xfId="24052"/>
    <cellStyle name="Calcul 15 3" xfId="24053"/>
    <cellStyle name="Calcul 15 3 2" xfId="24054"/>
    <cellStyle name="Calcul 15 3 2 2" xfId="24055"/>
    <cellStyle name="Calcul 15 3 2 2 2" xfId="24056"/>
    <cellStyle name="Calcul 15 3 2 2 2 2" xfId="24057"/>
    <cellStyle name="Calcul 15 3 2 2 3" xfId="24058"/>
    <cellStyle name="Calcul 15 3 2 3" xfId="24059"/>
    <cellStyle name="Calcul 15 3 2 3 2" xfId="24060"/>
    <cellStyle name="Calcul 15 3 2 3 2 2" xfId="24061"/>
    <cellStyle name="Calcul 15 3 2 3 3" xfId="24062"/>
    <cellStyle name="Calcul 15 3 2 3 3 2" xfId="24063"/>
    <cellStyle name="Calcul 15 3 2 3 4" xfId="24064"/>
    <cellStyle name="Calcul 15 3 2 4" xfId="24065"/>
    <cellStyle name="Calcul 15 3 2 4 2" xfId="24066"/>
    <cellStyle name="Calcul 15 3 2 5" xfId="24067"/>
    <cellStyle name="Calcul 15 3 3" xfId="24068"/>
    <cellStyle name="Calcul 15 3 3 2" xfId="24069"/>
    <cellStyle name="Calcul 15 3 3 2 2" xfId="24070"/>
    <cellStyle name="Calcul 15 3 3 3" xfId="24071"/>
    <cellStyle name="Calcul 15 3 4" xfId="24072"/>
    <cellStyle name="Calcul 15 3 4 2" xfId="24073"/>
    <cellStyle name="Calcul 15 3 4 2 2" xfId="24074"/>
    <cellStyle name="Calcul 15 3 4 3" xfId="24075"/>
    <cellStyle name="Calcul 15 3 4 3 2" xfId="24076"/>
    <cellStyle name="Calcul 15 3 4 4" xfId="24077"/>
    <cellStyle name="Calcul 15 3 5" xfId="24078"/>
    <cellStyle name="Calcul 15 4" xfId="24079"/>
    <cellStyle name="Calcul 15 4 2" xfId="24080"/>
    <cellStyle name="Calcul 15 4 2 2" xfId="24081"/>
    <cellStyle name="Calcul 15 4 2 2 2" xfId="24082"/>
    <cellStyle name="Calcul 15 4 2 3" xfId="24083"/>
    <cellStyle name="Calcul 15 4 3" xfId="24084"/>
    <cellStyle name="Calcul 15 4 3 2" xfId="24085"/>
    <cellStyle name="Calcul 15 4 3 2 2" xfId="24086"/>
    <cellStyle name="Calcul 15 4 3 3" xfId="24087"/>
    <cellStyle name="Calcul 15 4 3 3 2" xfId="24088"/>
    <cellStyle name="Calcul 15 4 3 4" xfId="24089"/>
    <cellStyle name="Calcul 15 4 4" xfId="24090"/>
    <cellStyle name="Calcul 15 4 4 2" xfId="24091"/>
    <cellStyle name="Calcul 15 4 5" xfId="24092"/>
    <cellStyle name="Calcul 15 5" xfId="24093"/>
    <cellStyle name="Calcul 15 5 2" xfId="24094"/>
    <cellStyle name="Calcul 15 5 2 2" xfId="24095"/>
    <cellStyle name="Calcul 15 5 3" xfId="24096"/>
    <cellStyle name="Calcul 15 6" xfId="24097"/>
    <cellStyle name="Calcul 15 6 2" xfId="24098"/>
    <cellStyle name="Calcul 15 6 2 2" xfId="24099"/>
    <cellStyle name="Calcul 15 6 3" xfId="24100"/>
    <cellStyle name="Calcul 15 6 3 2" xfId="24101"/>
    <cellStyle name="Calcul 15 6 4" xfId="24102"/>
    <cellStyle name="Calcul 15 7" xfId="24103"/>
    <cellStyle name="Calcul 16" xfId="24104"/>
    <cellStyle name="Calcul 16 2" xfId="24105"/>
    <cellStyle name="Calcul 16 2 2" xfId="24106"/>
    <cellStyle name="Calcul 16 2 2 2" xfId="24107"/>
    <cellStyle name="Calcul 16 2 2 2 2" xfId="24108"/>
    <cellStyle name="Calcul 16 2 2 2 2 2" xfId="24109"/>
    <cellStyle name="Calcul 16 2 2 2 3" xfId="24110"/>
    <cellStyle name="Calcul 16 2 2 3" xfId="24111"/>
    <cellStyle name="Calcul 16 2 2 3 2" xfId="24112"/>
    <cellStyle name="Calcul 16 2 2 3 2 2" xfId="24113"/>
    <cellStyle name="Calcul 16 2 2 3 3" xfId="24114"/>
    <cellStyle name="Calcul 16 2 2 3 3 2" xfId="24115"/>
    <cellStyle name="Calcul 16 2 2 3 4" xfId="24116"/>
    <cellStyle name="Calcul 16 2 2 4" xfId="24117"/>
    <cellStyle name="Calcul 16 2 2 4 2" xfId="24118"/>
    <cellStyle name="Calcul 16 2 2 5" xfId="24119"/>
    <cellStyle name="Calcul 16 2 3" xfId="24120"/>
    <cellStyle name="Calcul 16 2 3 2" xfId="24121"/>
    <cellStyle name="Calcul 16 2 3 2 2" xfId="24122"/>
    <cellStyle name="Calcul 16 2 3 3" xfId="24123"/>
    <cellStyle name="Calcul 16 2 4" xfId="24124"/>
    <cellStyle name="Calcul 16 2 4 2" xfId="24125"/>
    <cellStyle name="Calcul 16 2 4 2 2" xfId="24126"/>
    <cellStyle name="Calcul 16 2 4 3" xfId="24127"/>
    <cellStyle name="Calcul 16 2 4 3 2" xfId="24128"/>
    <cellStyle name="Calcul 16 2 4 4" xfId="24129"/>
    <cellStyle name="Calcul 16 2 5" xfId="24130"/>
    <cellStyle name="Calcul 16 3" xfId="24131"/>
    <cellStyle name="Calcul 16 3 2" xfId="24132"/>
    <cellStyle name="Calcul 16 3 2 2" xfId="24133"/>
    <cellStyle name="Calcul 16 3 2 2 2" xfId="24134"/>
    <cellStyle name="Calcul 16 3 2 2 2 2" xfId="24135"/>
    <cellStyle name="Calcul 16 3 2 2 3" xfId="24136"/>
    <cellStyle name="Calcul 16 3 2 3" xfId="24137"/>
    <cellStyle name="Calcul 16 3 2 3 2" xfId="24138"/>
    <cellStyle name="Calcul 16 3 2 3 2 2" xfId="24139"/>
    <cellStyle name="Calcul 16 3 2 3 3" xfId="24140"/>
    <cellStyle name="Calcul 16 3 2 3 3 2" xfId="24141"/>
    <cellStyle name="Calcul 16 3 2 3 4" xfId="24142"/>
    <cellStyle name="Calcul 16 3 2 4" xfId="24143"/>
    <cellStyle name="Calcul 16 3 2 4 2" xfId="24144"/>
    <cellStyle name="Calcul 16 3 2 5" xfId="24145"/>
    <cellStyle name="Calcul 16 3 3" xfId="24146"/>
    <cellStyle name="Calcul 16 3 3 2" xfId="24147"/>
    <cellStyle name="Calcul 16 3 3 2 2" xfId="24148"/>
    <cellStyle name="Calcul 16 3 3 3" xfId="24149"/>
    <cellStyle name="Calcul 16 3 4" xfId="24150"/>
    <cellStyle name="Calcul 16 3 4 2" xfId="24151"/>
    <cellStyle name="Calcul 16 3 4 2 2" xfId="24152"/>
    <cellStyle name="Calcul 16 3 4 3" xfId="24153"/>
    <cellStyle name="Calcul 16 3 4 3 2" xfId="24154"/>
    <cellStyle name="Calcul 16 3 4 4" xfId="24155"/>
    <cellStyle name="Calcul 16 3 5" xfId="24156"/>
    <cellStyle name="Calcul 16 4" xfId="24157"/>
    <cellStyle name="Calcul 16 4 2" xfId="24158"/>
    <cellStyle name="Calcul 16 4 2 2" xfId="24159"/>
    <cellStyle name="Calcul 16 4 2 2 2" xfId="24160"/>
    <cellStyle name="Calcul 16 4 2 3" xfId="24161"/>
    <cellStyle name="Calcul 16 4 3" xfId="24162"/>
    <cellStyle name="Calcul 16 4 3 2" xfId="24163"/>
    <cellStyle name="Calcul 16 4 3 2 2" xfId="24164"/>
    <cellStyle name="Calcul 16 4 3 3" xfId="24165"/>
    <cellStyle name="Calcul 16 4 3 3 2" xfId="24166"/>
    <cellStyle name="Calcul 16 4 3 4" xfId="24167"/>
    <cellStyle name="Calcul 16 4 4" xfId="24168"/>
    <cellStyle name="Calcul 16 4 4 2" xfId="24169"/>
    <cellStyle name="Calcul 16 4 5" xfId="24170"/>
    <cellStyle name="Calcul 16 5" xfId="24171"/>
    <cellStyle name="Calcul 16 5 2" xfId="24172"/>
    <cellStyle name="Calcul 16 5 2 2" xfId="24173"/>
    <cellStyle name="Calcul 16 5 3" xfId="24174"/>
    <cellStyle name="Calcul 16 6" xfId="24175"/>
    <cellStyle name="Calcul 16 6 2" xfId="24176"/>
    <cellStyle name="Calcul 16 6 2 2" xfId="24177"/>
    <cellStyle name="Calcul 16 6 3" xfId="24178"/>
    <cellStyle name="Calcul 16 6 3 2" xfId="24179"/>
    <cellStyle name="Calcul 16 6 4" xfId="24180"/>
    <cellStyle name="Calcul 16 7" xfId="24181"/>
    <cellStyle name="Calcul 17" xfId="24182"/>
    <cellStyle name="Calcul 17 2" xfId="24183"/>
    <cellStyle name="Calcul 17 2 2" xfId="24184"/>
    <cellStyle name="Calcul 17 2 2 2" xfId="24185"/>
    <cellStyle name="Calcul 17 2 2 2 2" xfId="24186"/>
    <cellStyle name="Calcul 17 2 2 3" xfId="24187"/>
    <cellStyle name="Calcul 17 2 3" xfId="24188"/>
    <cellStyle name="Calcul 17 2 3 2" xfId="24189"/>
    <cellStyle name="Calcul 17 2 3 2 2" xfId="24190"/>
    <cellStyle name="Calcul 17 2 3 3" xfId="24191"/>
    <cellStyle name="Calcul 17 2 3 3 2" xfId="24192"/>
    <cellStyle name="Calcul 17 2 3 4" xfId="24193"/>
    <cellStyle name="Calcul 17 2 4" xfId="24194"/>
    <cellStyle name="Calcul 17 2 4 2" xfId="24195"/>
    <cellStyle name="Calcul 17 2 5" xfId="24196"/>
    <cellStyle name="Calcul 17 3" xfId="24197"/>
    <cellStyle name="Calcul 17 3 2" xfId="24198"/>
    <cellStyle name="Calcul 17 3 2 2" xfId="24199"/>
    <cellStyle name="Calcul 17 3 3" xfId="24200"/>
    <cellStyle name="Calcul 17 4" xfId="24201"/>
    <cellStyle name="Calcul 17 4 2" xfId="24202"/>
    <cellStyle name="Calcul 17 4 2 2" xfId="24203"/>
    <cellStyle name="Calcul 17 4 3" xfId="24204"/>
    <cellStyle name="Calcul 17 4 3 2" xfId="24205"/>
    <cellStyle name="Calcul 17 4 4" xfId="24206"/>
    <cellStyle name="Calcul 17 5" xfId="24207"/>
    <cellStyle name="Calcul 18" xfId="24208"/>
    <cellStyle name="Calcul 18 2" xfId="24209"/>
    <cellStyle name="Calcul 18 2 2" xfId="24210"/>
    <cellStyle name="Calcul 18 2 2 2" xfId="24211"/>
    <cellStyle name="Calcul 18 2 2 2 2" xfId="24212"/>
    <cellStyle name="Calcul 18 2 2 3" xfId="24213"/>
    <cellStyle name="Calcul 18 2 3" xfId="24214"/>
    <cellStyle name="Calcul 18 2 3 2" xfId="24215"/>
    <cellStyle name="Calcul 18 2 3 2 2" xfId="24216"/>
    <cellStyle name="Calcul 18 2 3 3" xfId="24217"/>
    <cellStyle name="Calcul 18 2 3 3 2" xfId="24218"/>
    <cellStyle name="Calcul 18 2 3 4" xfId="24219"/>
    <cellStyle name="Calcul 18 2 4" xfId="24220"/>
    <cellStyle name="Calcul 18 2 4 2" xfId="24221"/>
    <cellStyle name="Calcul 18 2 5" xfId="24222"/>
    <cellStyle name="Calcul 18 3" xfId="24223"/>
    <cellStyle name="Calcul 18 3 2" xfId="24224"/>
    <cellStyle name="Calcul 18 3 2 2" xfId="24225"/>
    <cellStyle name="Calcul 18 3 3" xfId="24226"/>
    <cellStyle name="Calcul 18 4" xfId="24227"/>
    <cellStyle name="Calcul 18 4 2" xfId="24228"/>
    <cellStyle name="Calcul 18 4 2 2" xfId="24229"/>
    <cellStyle name="Calcul 18 4 3" xfId="24230"/>
    <cellStyle name="Calcul 18 4 3 2" xfId="24231"/>
    <cellStyle name="Calcul 18 4 4" xfId="24232"/>
    <cellStyle name="Calcul 18 5" xfId="24233"/>
    <cellStyle name="Calcul 19" xfId="24234"/>
    <cellStyle name="Calcul 19 2" xfId="24235"/>
    <cellStyle name="Calcul 19 2 2" xfId="24236"/>
    <cellStyle name="Calcul 19 2 2 2" xfId="24237"/>
    <cellStyle name="Calcul 19 2 2 2 2" xfId="24238"/>
    <cellStyle name="Calcul 19 2 2 3" xfId="24239"/>
    <cellStyle name="Calcul 19 2 3" xfId="24240"/>
    <cellStyle name="Calcul 19 2 3 2" xfId="24241"/>
    <cellStyle name="Calcul 19 2 3 2 2" xfId="24242"/>
    <cellStyle name="Calcul 19 2 3 3" xfId="24243"/>
    <cellStyle name="Calcul 19 2 3 3 2" xfId="24244"/>
    <cellStyle name="Calcul 19 2 3 4" xfId="24245"/>
    <cellStyle name="Calcul 19 2 4" xfId="24246"/>
    <cellStyle name="Calcul 19 2 4 2" xfId="24247"/>
    <cellStyle name="Calcul 19 2 5" xfId="24248"/>
    <cellStyle name="Calcul 19 3" xfId="24249"/>
    <cellStyle name="Calcul 19 3 2" xfId="24250"/>
    <cellStyle name="Calcul 19 3 2 2" xfId="24251"/>
    <cellStyle name="Calcul 19 3 3" xfId="24252"/>
    <cellStyle name="Calcul 19 4" xfId="24253"/>
    <cellStyle name="Calcul 19 4 2" xfId="24254"/>
    <cellStyle name="Calcul 19 4 2 2" xfId="24255"/>
    <cellStyle name="Calcul 19 4 3" xfId="24256"/>
    <cellStyle name="Calcul 19 4 3 2" xfId="24257"/>
    <cellStyle name="Calcul 19 4 4" xfId="24258"/>
    <cellStyle name="Calcul 19 5" xfId="24259"/>
    <cellStyle name="Calcul 2" xfId="163"/>
    <cellStyle name="Calcul 2 10" xfId="24260"/>
    <cellStyle name="Calcul 2 2" xfId="164"/>
    <cellStyle name="Calcul 2 2 2" xfId="165"/>
    <cellStyle name="Calcul 2 2 2 2" xfId="166"/>
    <cellStyle name="Calcul 2 2 2 2 2" xfId="24261"/>
    <cellStyle name="Calcul 2 2 2 2 2 2" xfId="24262"/>
    <cellStyle name="Calcul 2 2 2 2 2 2 2" xfId="24263"/>
    <cellStyle name="Calcul 2 2 2 2 2 2 3" xfId="24264"/>
    <cellStyle name="Calcul 2 2 2 2 2 3" xfId="24265"/>
    <cellStyle name="Calcul 2 2 2 2 2 4" xfId="24266"/>
    <cellStyle name="Calcul 2 2 2 2 3" xfId="24267"/>
    <cellStyle name="Calcul 2 2 2 2 3 2" xfId="24268"/>
    <cellStyle name="Calcul 2 2 2 2 3 3" xfId="24269"/>
    <cellStyle name="Calcul 2 2 2 2 4" xfId="24270"/>
    <cellStyle name="Calcul 2 2 2 2 5" xfId="24271"/>
    <cellStyle name="Calcul 2 2 2 3" xfId="167"/>
    <cellStyle name="Calcul 2 2 2 3 2" xfId="24272"/>
    <cellStyle name="Calcul 2 2 2 3 2 2" xfId="24273"/>
    <cellStyle name="Calcul 2 2 2 3 2 2 2" xfId="24274"/>
    <cellStyle name="Calcul 2 2 2 3 2 2 3" xfId="24275"/>
    <cellStyle name="Calcul 2 2 2 3 2 3" xfId="24276"/>
    <cellStyle name="Calcul 2 2 2 3 2 4" xfId="24277"/>
    <cellStyle name="Calcul 2 2 2 3 3" xfId="24278"/>
    <cellStyle name="Calcul 2 2 2 3 3 2" xfId="24279"/>
    <cellStyle name="Calcul 2 2 2 3 3 3" xfId="24280"/>
    <cellStyle name="Calcul 2 2 2 3 4" xfId="24281"/>
    <cellStyle name="Calcul 2 2 2 3 5" xfId="24282"/>
    <cellStyle name="Calcul 2 2 2 4" xfId="168"/>
    <cellStyle name="Calcul 2 2 2 4 2" xfId="24283"/>
    <cellStyle name="Calcul 2 2 2 4 2 2" xfId="24284"/>
    <cellStyle name="Calcul 2 2 2 4 2 2 2" xfId="24285"/>
    <cellStyle name="Calcul 2 2 2 4 2 2 3" xfId="24286"/>
    <cellStyle name="Calcul 2 2 2 4 2 3" xfId="24287"/>
    <cellStyle name="Calcul 2 2 2 4 2 4" xfId="24288"/>
    <cellStyle name="Calcul 2 2 2 4 3" xfId="24289"/>
    <cellStyle name="Calcul 2 2 2 4 3 2" xfId="24290"/>
    <cellStyle name="Calcul 2 2 2 4 3 3" xfId="24291"/>
    <cellStyle name="Calcul 2 2 2 4 4" xfId="24292"/>
    <cellStyle name="Calcul 2 2 2 4 5" xfId="24293"/>
    <cellStyle name="Calcul 2 2 2 5" xfId="24294"/>
    <cellStyle name="Calcul 2 2 2 5 2" xfId="24295"/>
    <cellStyle name="Calcul 2 2 2 5 2 2" xfId="24296"/>
    <cellStyle name="Calcul 2 2 2 5 2 3" xfId="24297"/>
    <cellStyle name="Calcul 2 2 2 5 3" xfId="24298"/>
    <cellStyle name="Calcul 2 2 2 5 4" xfId="24299"/>
    <cellStyle name="Calcul 2 2 2 6" xfId="24300"/>
    <cellStyle name="Calcul 2 2 2 6 2" xfId="24301"/>
    <cellStyle name="Calcul 2 2 2 6 3" xfId="24302"/>
    <cellStyle name="Calcul 2 2 2 7" xfId="24303"/>
    <cellStyle name="Calcul 2 2 2 8" xfId="24304"/>
    <cellStyle name="Calcul 2 2 3" xfId="24305"/>
    <cellStyle name="Calcul 2 2 3 2" xfId="24306"/>
    <cellStyle name="Calcul 2 2 3 2 2" xfId="24307"/>
    <cellStyle name="Calcul 2 2 3 2 2 2" xfId="24308"/>
    <cellStyle name="Calcul 2 2 3 2 2 3" xfId="24309"/>
    <cellStyle name="Calcul 2 2 3 2 3" xfId="24310"/>
    <cellStyle name="Calcul 2 2 3 2 4" xfId="24311"/>
    <cellStyle name="Calcul 2 2 3 3" xfId="24312"/>
    <cellStyle name="Calcul 2 2 3 3 2" xfId="24313"/>
    <cellStyle name="Calcul 2 2 3 3 3" xfId="24314"/>
    <cellStyle name="Calcul 2 2 3 4" xfId="24315"/>
    <cellStyle name="Calcul 2 2 3 5" xfId="24316"/>
    <cellStyle name="Calcul 2 2 4" xfId="24317"/>
    <cellStyle name="Calcul 2 2 4 2" xfId="24318"/>
    <cellStyle name="Calcul 2 2 4 2 2" xfId="24319"/>
    <cellStyle name="Calcul 2 2 4 2 2 2" xfId="24320"/>
    <cellStyle name="Calcul 2 2 4 2 2 3" xfId="24321"/>
    <cellStyle name="Calcul 2 2 4 2 3" xfId="24322"/>
    <cellStyle name="Calcul 2 2 4 2 4" xfId="24323"/>
    <cellStyle name="Calcul 2 2 4 3" xfId="24324"/>
    <cellStyle name="Calcul 2 2 4 3 2" xfId="24325"/>
    <cellStyle name="Calcul 2 2 4 3 3" xfId="24326"/>
    <cellStyle name="Calcul 2 2 4 4" xfId="24327"/>
    <cellStyle name="Calcul 2 2 4 5" xfId="24328"/>
    <cellStyle name="Calcul 2 2 5" xfId="24329"/>
    <cellStyle name="Calcul 2 2 5 2" xfId="24330"/>
    <cellStyle name="Calcul 2 2 5 2 2" xfId="24331"/>
    <cellStyle name="Calcul 2 2 5 2 2 2" xfId="24332"/>
    <cellStyle name="Calcul 2 2 5 2 2 3" xfId="24333"/>
    <cellStyle name="Calcul 2 2 5 2 3" xfId="24334"/>
    <cellStyle name="Calcul 2 2 5 2 4" xfId="24335"/>
    <cellStyle name="Calcul 2 2 5 3" xfId="24336"/>
    <cellStyle name="Calcul 2 2 5 3 2" xfId="24337"/>
    <cellStyle name="Calcul 2 2 5 3 3" xfId="24338"/>
    <cellStyle name="Calcul 2 2 5 4" xfId="24339"/>
    <cellStyle name="Calcul 2 2 5 5" xfId="24340"/>
    <cellStyle name="Calcul 2 2 6" xfId="24341"/>
    <cellStyle name="Calcul 2 2 6 2" xfId="24342"/>
    <cellStyle name="Calcul 2 2 6 2 2" xfId="24343"/>
    <cellStyle name="Calcul 2 2 6 2 3" xfId="24344"/>
    <cellStyle name="Calcul 2 2 6 3" xfId="24345"/>
    <cellStyle name="Calcul 2 2 6 4" xfId="24346"/>
    <cellStyle name="Calcul 2 2 7" xfId="24347"/>
    <cellStyle name="Calcul 2 2 7 2" xfId="24348"/>
    <cellStyle name="Calcul 2 2 7 3" xfId="24349"/>
    <cellStyle name="Calcul 2 2 8" xfId="24350"/>
    <cellStyle name="Calcul 2 2 9" xfId="24351"/>
    <cellStyle name="Calcul 2 3" xfId="169"/>
    <cellStyle name="Calcul 2 3 2" xfId="170"/>
    <cellStyle name="Calcul 2 3 2 2" xfId="24352"/>
    <cellStyle name="Calcul 2 3 2 2 2" xfId="24353"/>
    <cellStyle name="Calcul 2 3 2 2 2 2" xfId="24354"/>
    <cellStyle name="Calcul 2 3 2 2 2 3" xfId="24355"/>
    <cellStyle name="Calcul 2 3 2 2 3" xfId="24356"/>
    <cellStyle name="Calcul 2 3 2 2 4" xfId="24357"/>
    <cellStyle name="Calcul 2 3 2 3" xfId="24358"/>
    <cellStyle name="Calcul 2 3 2 3 2" xfId="24359"/>
    <cellStyle name="Calcul 2 3 2 3 2 2" xfId="24360"/>
    <cellStyle name="Calcul 2 3 2 3 3" xfId="24361"/>
    <cellStyle name="Calcul 2 3 2 3 3 2" xfId="24362"/>
    <cellStyle name="Calcul 2 3 2 4" xfId="24363"/>
    <cellStyle name="Calcul 2 3 2 4 2" xfId="24364"/>
    <cellStyle name="Calcul 2 3 2 5" xfId="24365"/>
    <cellStyle name="Calcul 2 3 3" xfId="171"/>
    <cellStyle name="Calcul 2 3 3 2" xfId="24366"/>
    <cellStyle name="Calcul 2 3 3 2 2" xfId="24367"/>
    <cellStyle name="Calcul 2 3 3 2 2 2" xfId="24368"/>
    <cellStyle name="Calcul 2 3 3 2 2 3" xfId="24369"/>
    <cellStyle name="Calcul 2 3 3 2 3" xfId="24370"/>
    <cellStyle name="Calcul 2 3 3 2 4" xfId="24371"/>
    <cellStyle name="Calcul 2 3 3 3" xfId="24372"/>
    <cellStyle name="Calcul 2 3 3 3 2" xfId="24373"/>
    <cellStyle name="Calcul 2 3 3 3 3" xfId="24374"/>
    <cellStyle name="Calcul 2 3 3 4" xfId="24375"/>
    <cellStyle name="Calcul 2 3 3 5" xfId="24376"/>
    <cellStyle name="Calcul 2 3 4" xfId="172"/>
    <cellStyle name="Calcul 2 3 4 2" xfId="24377"/>
    <cellStyle name="Calcul 2 3 4 2 2" xfId="24378"/>
    <cellStyle name="Calcul 2 3 4 2 2 2" xfId="24379"/>
    <cellStyle name="Calcul 2 3 4 2 2 3" xfId="24380"/>
    <cellStyle name="Calcul 2 3 4 2 3" xfId="24381"/>
    <cellStyle name="Calcul 2 3 4 2 4" xfId="24382"/>
    <cellStyle name="Calcul 2 3 4 3" xfId="24383"/>
    <cellStyle name="Calcul 2 3 4 3 2" xfId="24384"/>
    <cellStyle name="Calcul 2 3 4 3 3" xfId="24385"/>
    <cellStyle name="Calcul 2 3 4 4" xfId="24386"/>
    <cellStyle name="Calcul 2 3 4 5" xfId="24387"/>
    <cellStyle name="Calcul 2 3 5" xfId="24388"/>
    <cellStyle name="Calcul 2 3 5 2" xfId="24389"/>
    <cellStyle name="Calcul 2 3 5 2 2" xfId="24390"/>
    <cellStyle name="Calcul 2 3 5 2 3" xfId="24391"/>
    <cellStyle name="Calcul 2 3 5 3" xfId="24392"/>
    <cellStyle name="Calcul 2 3 5 4" xfId="24393"/>
    <cellStyle name="Calcul 2 3 6" xfId="24394"/>
    <cellStyle name="Calcul 2 3 6 2" xfId="24395"/>
    <cellStyle name="Calcul 2 3 6 3" xfId="24396"/>
    <cellStyle name="Calcul 2 3 7" xfId="24397"/>
    <cellStyle name="Calcul 2 3 8" xfId="24398"/>
    <cellStyle name="Calcul 2 4" xfId="1088"/>
    <cellStyle name="Calcul 2 4 2" xfId="24399"/>
    <cellStyle name="Calcul 2 4 2 2" xfId="24400"/>
    <cellStyle name="Calcul 2 4 2 2 2" xfId="24401"/>
    <cellStyle name="Calcul 2 4 2 2 2 2" xfId="24402"/>
    <cellStyle name="Calcul 2 4 2 2 3" xfId="24403"/>
    <cellStyle name="Calcul 2 4 2 3" xfId="24404"/>
    <cellStyle name="Calcul 2 4 2 3 2" xfId="24405"/>
    <cellStyle name="Calcul 2 4 2 3 2 2" xfId="24406"/>
    <cellStyle name="Calcul 2 4 2 3 3" xfId="24407"/>
    <cellStyle name="Calcul 2 4 2 3 3 2" xfId="24408"/>
    <cellStyle name="Calcul 2 4 2 3 4" xfId="24409"/>
    <cellStyle name="Calcul 2 4 2 4" xfId="24410"/>
    <cellStyle name="Calcul 2 4 2 4 2" xfId="24411"/>
    <cellStyle name="Calcul 2 4 3" xfId="24412"/>
    <cellStyle name="Calcul 2 4 3 2" xfId="24413"/>
    <cellStyle name="Calcul 2 4 3 2 2" xfId="24414"/>
    <cellStyle name="Calcul 2 4 3 3" xfId="24415"/>
    <cellStyle name="Calcul 2 4 4" xfId="24416"/>
    <cellStyle name="Calcul 2 4 4 2" xfId="24417"/>
    <cellStyle name="Calcul 2 4 4 2 2" xfId="24418"/>
    <cellStyle name="Calcul 2 4 4 3" xfId="24419"/>
    <cellStyle name="Calcul 2 4 4 3 2" xfId="24420"/>
    <cellStyle name="Calcul 2 4 4 4" xfId="24421"/>
    <cellStyle name="Calcul 2 4 5" xfId="24422"/>
    <cellStyle name="Calcul 2 5" xfId="1089"/>
    <cellStyle name="Calcul 2 5 2" xfId="24423"/>
    <cellStyle name="Calcul 2 5 2 2" xfId="24424"/>
    <cellStyle name="Calcul 2 5 2 2 2" xfId="24425"/>
    <cellStyle name="Calcul 2 5 2 2 2 2" xfId="24426"/>
    <cellStyle name="Calcul 2 5 2 2 3" xfId="24427"/>
    <cellStyle name="Calcul 2 5 2 3" xfId="24428"/>
    <cellStyle name="Calcul 2 5 2 3 2" xfId="24429"/>
    <cellStyle name="Calcul 2 5 2 3 2 2" xfId="24430"/>
    <cellStyle name="Calcul 2 5 2 3 3" xfId="24431"/>
    <cellStyle name="Calcul 2 5 2 3 3 2" xfId="24432"/>
    <cellStyle name="Calcul 2 5 2 3 4" xfId="24433"/>
    <cellStyle name="Calcul 2 5 2 4" xfId="24434"/>
    <cellStyle name="Calcul 2 5 2 4 2" xfId="24435"/>
    <cellStyle name="Calcul 2 5 3" xfId="24436"/>
    <cellStyle name="Calcul 2 5 3 2" xfId="24437"/>
    <cellStyle name="Calcul 2 5 3 2 2" xfId="24438"/>
    <cellStyle name="Calcul 2 5 3 3" xfId="24439"/>
    <cellStyle name="Calcul 2 5 4" xfId="24440"/>
    <cellStyle name="Calcul 2 5 4 2" xfId="24441"/>
    <cellStyle name="Calcul 2 5 4 2 2" xfId="24442"/>
    <cellStyle name="Calcul 2 5 4 3" xfId="24443"/>
    <cellStyle name="Calcul 2 5 4 3 2" xfId="24444"/>
    <cellStyle name="Calcul 2 5 4 4" xfId="24445"/>
    <cellStyle name="Calcul 2 5 5" xfId="24446"/>
    <cellStyle name="Calcul 2 6" xfId="1090"/>
    <cellStyle name="Calcul 2 6 2" xfId="24447"/>
    <cellStyle name="Calcul 2 6 2 2" xfId="24448"/>
    <cellStyle name="Calcul 2 6 2 2 2" xfId="24449"/>
    <cellStyle name="Calcul 2 6 2 2 3" xfId="24450"/>
    <cellStyle name="Calcul 2 6 2 3" xfId="24451"/>
    <cellStyle name="Calcul 2 6 2 4" xfId="24452"/>
    <cellStyle name="Calcul 2 6 3" xfId="24453"/>
    <cellStyle name="Calcul 2 6 3 2" xfId="24454"/>
    <cellStyle name="Calcul 2 6 3 2 2" xfId="24455"/>
    <cellStyle name="Calcul 2 6 3 3" xfId="24456"/>
    <cellStyle name="Calcul 2 6 3 3 2" xfId="24457"/>
    <cellStyle name="Calcul 2 6 4" xfId="24458"/>
    <cellStyle name="Calcul 2 6 4 2" xfId="24459"/>
    <cellStyle name="Calcul 2 6 5" xfId="24460"/>
    <cellStyle name="Calcul 2 7" xfId="1091"/>
    <cellStyle name="Calcul 2 7 2" xfId="24461"/>
    <cellStyle name="Calcul 2 7 2 2" xfId="24462"/>
    <cellStyle name="Calcul 2 7 2 3" xfId="24463"/>
    <cellStyle name="Calcul 2 7 3" xfId="24464"/>
    <cellStyle name="Calcul 2 7 4" xfId="24465"/>
    <cellStyle name="Calcul 2 8" xfId="24466"/>
    <cellStyle name="Calcul 2 8 2" xfId="24467"/>
    <cellStyle name="Calcul 2 8 2 2" xfId="24468"/>
    <cellStyle name="Calcul 2 8 3" xfId="24469"/>
    <cellStyle name="Calcul 2 8 3 2" xfId="24470"/>
    <cellStyle name="Calcul 2 9" xfId="24471"/>
    <cellStyle name="Calcul 20" xfId="24472"/>
    <cellStyle name="Calcul 20 2" xfId="24473"/>
    <cellStyle name="Calcul 20 2 2" xfId="24474"/>
    <cellStyle name="Calcul 20 2 2 2" xfId="24475"/>
    <cellStyle name="Calcul 20 2 2 2 2" xfId="24476"/>
    <cellStyle name="Calcul 20 2 2 3" xfId="24477"/>
    <cellStyle name="Calcul 20 2 3" xfId="24478"/>
    <cellStyle name="Calcul 20 2 3 2" xfId="24479"/>
    <cellStyle name="Calcul 20 2 3 2 2" xfId="24480"/>
    <cellStyle name="Calcul 20 2 3 3" xfId="24481"/>
    <cellStyle name="Calcul 20 2 3 3 2" xfId="24482"/>
    <cellStyle name="Calcul 20 2 3 4" xfId="24483"/>
    <cellStyle name="Calcul 20 2 4" xfId="24484"/>
    <cellStyle name="Calcul 20 2 4 2" xfId="24485"/>
    <cellStyle name="Calcul 20 2 5" xfId="24486"/>
    <cellStyle name="Calcul 20 3" xfId="24487"/>
    <cellStyle name="Calcul 20 3 2" xfId="24488"/>
    <cellStyle name="Calcul 20 3 2 2" xfId="24489"/>
    <cellStyle name="Calcul 20 3 3" xfId="24490"/>
    <cellStyle name="Calcul 20 4" xfId="24491"/>
    <cellStyle name="Calcul 20 4 2" xfId="24492"/>
    <cellStyle name="Calcul 20 4 2 2" xfId="24493"/>
    <cellStyle name="Calcul 20 4 3" xfId="24494"/>
    <cellStyle name="Calcul 20 4 3 2" xfId="24495"/>
    <cellStyle name="Calcul 20 4 4" xfId="24496"/>
    <cellStyle name="Calcul 20 5" xfId="24497"/>
    <cellStyle name="Calcul 21" xfId="24498"/>
    <cellStyle name="Calcul 22" xfId="24499"/>
    <cellStyle name="Calcul 3" xfId="173"/>
    <cellStyle name="Calcul 3 10" xfId="24500"/>
    <cellStyle name="Calcul 3 2" xfId="174"/>
    <cellStyle name="Calcul 3 2 2" xfId="175"/>
    <cellStyle name="Calcul 3 2 2 2" xfId="176"/>
    <cellStyle name="Calcul 3 2 2 2 2" xfId="24501"/>
    <cellStyle name="Calcul 3 2 2 2 2 2" xfId="24502"/>
    <cellStyle name="Calcul 3 2 2 2 2 2 2" xfId="24503"/>
    <cellStyle name="Calcul 3 2 2 2 2 2 3" xfId="24504"/>
    <cellStyle name="Calcul 3 2 2 2 2 3" xfId="24505"/>
    <cellStyle name="Calcul 3 2 2 2 2 4" xfId="24506"/>
    <cellStyle name="Calcul 3 2 2 2 3" xfId="24507"/>
    <cellStyle name="Calcul 3 2 2 2 3 2" xfId="24508"/>
    <cellStyle name="Calcul 3 2 2 2 3 3" xfId="24509"/>
    <cellStyle name="Calcul 3 2 2 2 4" xfId="24510"/>
    <cellStyle name="Calcul 3 2 2 2 5" xfId="24511"/>
    <cellStyle name="Calcul 3 2 2 3" xfId="177"/>
    <cellStyle name="Calcul 3 2 2 3 2" xfId="24512"/>
    <cellStyle name="Calcul 3 2 2 3 2 2" xfId="24513"/>
    <cellStyle name="Calcul 3 2 2 3 2 2 2" xfId="24514"/>
    <cellStyle name="Calcul 3 2 2 3 2 2 3" xfId="24515"/>
    <cellStyle name="Calcul 3 2 2 3 2 3" xfId="24516"/>
    <cellStyle name="Calcul 3 2 2 3 2 4" xfId="24517"/>
    <cellStyle name="Calcul 3 2 2 3 3" xfId="24518"/>
    <cellStyle name="Calcul 3 2 2 3 3 2" xfId="24519"/>
    <cellStyle name="Calcul 3 2 2 3 3 3" xfId="24520"/>
    <cellStyle name="Calcul 3 2 2 3 4" xfId="24521"/>
    <cellStyle name="Calcul 3 2 2 3 5" xfId="24522"/>
    <cellStyle name="Calcul 3 2 2 4" xfId="178"/>
    <cellStyle name="Calcul 3 2 2 4 2" xfId="24523"/>
    <cellStyle name="Calcul 3 2 2 4 2 2" xfId="24524"/>
    <cellStyle name="Calcul 3 2 2 4 2 2 2" xfId="24525"/>
    <cellStyle name="Calcul 3 2 2 4 2 2 3" xfId="24526"/>
    <cellStyle name="Calcul 3 2 2 4 2 3" xfId="24527"/>
    <cellStyle name="Calcul 3 2 2 4 2 4" xfId="24528"/>
    <cellStyle name="Calcul 3 2 2 4 3" xfId="24529"/>
    <cellStyle name="Calcul 3 2 2 4 3 2" xfId="24530"/>
    <cellStyle name="Calcul 3 2 2 4 3 3" xfId="24531"/>
    <cellStyle name="Calcul 3 2 2 4 4" xfId="24532"/>
    <cellStyle name="Calcul 3 2 2 4 5" xfId="24533"/>
    <cellStyle name="Calcul 3 2 2 5" xfId="24534"/>
    <cellStyle name="Calcul 3 2 2 5 2" xfId="24535"/>
    <cellStyle name="Calcul 3 2 2 5 2 2" xfId="24536"/>
    <cellStyle name="Calcul 3 2 2 5 2 3" xfId="24537"/>
    <cellStyle name="Calcul 3 2 2 5 3" xfId="24538"/>
    <cellStyle name="Calcul 3 2 2 5 4" xfId="24539"/>
    <cellStyle name="Calcul 3 2 2 6" xfId="24540"/>
    <cellStyle name="Calcul 3 2 2 6 2" xfId="24541"/>
    <cellStyle name="Calcul 3 2 2 6 3" xfId="24542"/>
    <cellStyle name="Calcul 3 2 2 7" xfId="24543"/>
    <cellStyle name="Calcul 3 2 2 8" xfId="24544"/>
    <cellStyle name="Calcul 3 2 3" xfId="24545"/>
    <cellStyle name="Calcul 3 2 3 2" xfId="24546"/>
    <cellStyle name="Calcul 3 2 3 2 2" xfId="24547"/>
    <cellStyle name="Calcul 3 2 3 2 2 2" xfId="24548"/>
    <cellStyle name="Calcul 3 2 3 2 2 3" xfId="24549"/>
    <cellStyle name="Calcul 3 2 3 2 3" xfId="24550"/>
    <cellStyle name="Calcul 3 2 3 2 4" xfId="24551"/>
    <cellStyle name="Calcul 3 2 3 3" xfId="24552"/>
    <cellStyle name="Calcul 3 2 3 3 2" xfId="24553"/>
    <cellStyle name="Calcul 3 2 3 3 3" xfId="24554"/>
    <cellStyle name="Calcul 3 2 3 4" xfId="24555"/>
    <cellStyle name="Calcul 3 2 3 5" xfId="24556"/>
    <cellStyle name="Calcul 3 2 4" xfId="24557"/>
    <cellStyle name="Calcul 3 2 4 2" xfId="24558"/>
    <cellStyle name="Calcul 3 2 4 2 2" xfId="24559"/>
    <cellStyle name="Calcul 3 2 4 2 2 2" xfId="24560"/>
    <cellStyle name="Calcul 3 2 4 2 2 3" xfId="24561"/>
    <cellStyle name="Calcul 3 2 4 2 3" xfId="24562"/>
    <cellStyle name="Calcul 3 2 4 2 4" xfId="24563"/>
    <cellStyle name="Calcul 3 2 4 3" xfId="24564"/>
    <cellStyle name="Calcul 3 2 4 3 2" xfId="24565"/>
    <cellStyle name="Calcul 3 2 4 3 3" xfId="24566"/>
    <cellStyle name="Calcul 3 2 4 4" xfId="24567"/>
    <cellStyle name="Calcul 3 2 4 5" xfId="24568"/>
    <cellStyle name="Calcul 3 2 5" xfId="24569"/>
    <cellStyle name="Calcul 3 2 5 2" xfId="24570"/>
    <cellStyle name="Calcul 3 2 5 2 2" xfId="24571"/>
    <cellStyle name="Calcul 3 2 5 2 2 2" xfId="24572"/>
    <cellStyle name="Calcul 3 2 5 2 2 3" xfId="24573"/>
    <cellStyle name="Calcul 3 2 5 2 3" xfId="24574"/>
    <cellStyle name="Calcul 3 2 5 2 4" xfId="24575"/>
    <cellStyle name="Calcul 3 2 5 3" xfId="24576"/>
    <cellStyle name="Calcul 3 2 5 3 2" xfId="24577"/>
    <cellStyle name="Calcul 3 2 5 3 3" xfId="24578"/>
    <cellStyle name="Calcul 3 2 5 4" xfId="24579"/>
    <cellStyle name="Calcul 3 2 5 5" xfId="24580"/>
    <cellStyle name="Calcul 3 2 6" xfId="24581"/>
    <cellStyle name="Calcul 3 2 6 2" xfId="24582"/>
    <cellStyle name="Calcul 3 2 6 2 2" xfId="24583"/>
    <cellStyle name="Calcul 3 2 6 2 3" xfId="24584"/>
    <cellStyle name="Calcul 3 2 6 3" xfId="24585"/>
    <cellStyle name="Calcul 3 2 6 4" xfId="24586"/>
    <cellStyle name="Calcul 3 2 7" xfId="24587"/>
    <cellStyle name="Calcul 3 2 7 2" xfId="24588"/>
    <cellStyle name="Calcul 3 2 7 3" xfId="24589"/>
    <cellStyle name="Calcul 3 2 8" xfId="24590"/>
    <cellStyle name="Calcul 3 2 9" xfId="24591"/>
    <cellStyle name="Calcul 3 3" xfId="179"/>
    <cellStyle name="Calcul 3 3 2" xfId="180"/>
    <cellStyle name="Calcul 3 3 2 2" xfId="24592"/>
    <cellStyle name="Calcul 3 3 2 2 2" xfId="24593"/>
    <cellStyle name="Calcul 3 3 2 2 2 2" xfId="24594"/>
    <cellStyle name="Calcul 3 3 2 2 2 3" xfId="24595"/>
    <cellStyle name="Calcul 3 3 2 2 3" xfId="24596"/>
    <cellStyle name="Calcul 3 3 2 2 4" xfId="24597"/>
    <cellStyle name="Calcul 3 3 2 3" xfId="24598"/>
    <cellStyle name="Calcul 3 3 2 3 2" xfId="24599"/>
    <cellStyle name="Calcul 3 3 2 3 2 2" xfId="24600"/>
    <cellStyle name="Calcul 3 3 2 3 3" xfId="24601"/>
    <cellStyle name="Calcul 3 3 2 3 3 2" xfId="24602"/>
    <cellStyle name="Calcul 3 3 2 4" xfId="24603"/>
    <cellStyle name="Calcul 3 3 2 4 2" xfId="24604"/>
    <cellStyle name="Calcul 3 3 2 5" xfId="24605"/>
    <cellStyle name="Calcul 3 3 3" xfId="181"/>
    <cellStyle name="Calcul 3 3 3 2" xfId="24606"/>
    <cellStyle name="Calcul 3 3 3 2 2" xfId="24607"/>
    <cellStyle name="Calcul 3 3 3 2 2 2" xfId="24608"/>
    <cellStyle name="Calcul 3 3 3 2 2 3" xfId="24609"/>
    <cellStyle name="Calcul 3 3 3 2 3" xfId="24610"/>
    <cellStyle name="Calcul 3 3 3 2 4" xfId="24611"/>
    <cellStyle name="Calcul 3 3 3 3" xfId="24612"/>
    <cellStyle name="Calcul 3 3 3 3 2" xfId="24613"/>
    <cellStyle name="Calcul 3 3 3 3 3" xfId="24614"/>
    <cellStyle name="Calcul 3 3 3 4" xfId="24615"/>
    <cellStyle name="Calcul 3 3 3 5" xfId="24616"/>
    <cellStyle name="Calcul 3 3 4" xfId="182"/>
    <cellStyle name="Calcul 3 3 4 2" xfId="24617"/>
    <cellStyle name="Calcul 3 3 4 2 2" xfId="24618"/>
    <cellStyle name="Calcul 3 3 4 2 2 2" xfId="24619"/>
    <cellStyle name="Calcul 3 3 4 2 2 3" xfId="24620"/>
    <cellStyle name="Calcul 3 3 4 2 3" xfId="24621"/>
    <cellStyle name="Calcul 3 3 4 2 4" xfId="24622"/>
    <cellStyle name="Calcul 3 3 4 3" xfId="24623"/>
    <cellStyle name="Calcul 3 3 4 3 2" xfId="24624"/>
    <cellStyle name="Calcul 3 3 4 3 3" xfId="24625"/>
    <cellStyle name="Calcul 3 3 4 4" xfId="24626"/>
    <cellStyle name="Calcul 3 3 4 5" xfId="24627"/>
    <cellStyle name="Calcul 3 3 5" xfId="24628"/>
    <cellStyle name="Calcul 3 3 5 2" xfId="24629"/>
    <cellStyle name="Calcul 3 3 5 2 2" xfId="24630"/>
    <cellStyle name="Calcul 3 3 5 2 3" xfId="24631"/>
    <cellStyle name="Calcul 3 3 5 3" xfId="24632"/>
    <cellStyle name="Calcul 3 3 5 4" xfId="24633"/>
    <cellStyle name="Calcul 3 3 6" xfId="24634"/>
    <cellStyle name="Calcul 3 3 6 2" xfId="24635"/>
    <cellStyle name="Calcul 3 3 6 3" xfId="24636"/>
    <cellStyle name="Calcul 3 3 7" xfId="24637"/>
    <cellStyle name="Calcul 3 3 8" xfId="24638"/>
    <cellStyle name="Calcul 3 4" xfId="24639"/>
    <cellStyle name="Calcul 3 4 2" xfId="24640"/>
    <cellStyle name="Calcul 3 4 2 2" xfId="24641"/>
    <cellStyle name="Calcul 3 4 2 2 2" xfId="24642"/>
    <cellStyle name="Calcul 3 4 2 2 3" xfId="24643"/>
    <cellStyle name="Calcul 3 4 2 3" xfId="24644"/>
    <cellStyle name="Calcul 3 4 2 4" xfId="24645"/>
    <cellStyle name="Calcul 3 4 3" xfId="24646"/>
    <cellStyle name="Calcul 3 4 3 2" xfId="24647"/>
    <cellStyle name="Calcul 3 4 3 2 2" xfId="24648"/>
    <cellStyle name="Calcul 3 4 3 3" xfId="24649"/>
    <cellStyle name="Calcul 3 4 3 3 2" xfId="24650"/>
    <cellStyle name="Calcul 3 4 4" xfId="24651"/>
    <cellStyle name="Calcul 3 4 4 2" xfId="24652"/>
    <cellStyle name="Calcul 3 4 5" xfId="24653"/>
    <cellStyle name="Calcul 3 5" xfId="24654"/>
    <cellStyle name="Calcul 3 5 2" xfId="24655"/>
    <cellStyle name="Calcul 3 5 2 2" xfId="24656"/>
    <cellStyle name="Calcul 3 5 2 2 2" xfId="24657"/>
    <cellStyle name="Calcul 3 5 2 2 3" xfId="24658"/>
    <cellStyle name="Calcul 3 5 2 3" xfId="24659"/>
    <cellStyle name="Calcul 3 5 2 4" xfId="24660"/>
    <cellStyle name="Calcul 3 5 3" xfId="24661"/>
    <cellStyle name="Calcul 3 5 3 2" xfId="24662"/>
    <cellStyle name="Calcul 3 5 3 3" xfId="24663"/>
    <cellStyle name="Calcul 3 5 4" xfId="24664"/>
    <cellStyle name="Calcul 3 5 5" xfId="24665"/>
    <cellStyle name="Calcul 3 6" xfId="24666"/>
    <cellStyle name="Calcul 3 6 2" xfId="24667"/>
    <cellStyle name="Calcul 3 6 2 2" xfId="24668"/>
    <cellStyle name="Calcul 3 6 2 2 2" xfId="24669"/>
    <cellStyle name="Calcul 3 6 2 2 3" xfId="24670"/>
    <cellStyle name="Calcul 3 6 2 3" xfId="24671"/>
    <cellStyle name="Calcul 3 6 2 4" xfId="24672"/>
    <cellStyle name="Calcul 3 6 3" xfId="24673"/>
    <cellStyle name="Calcul 3 6 3 2" xfId="24674"/>
    <cellStyle name="Calcul 3 6 3 3" xfId="24675"/>
    <cellStyle name="Calcul 3 6 4" xfId="24676"/>
    <cellStyle name="Calcul 3 6 5" xfId="24677"/>
    <cellStyle name="Calcul 3 7" xfId="24678"/>
    <cellStyle name="Calcul 3 7 2" xfId="24679"/>
    <cellStyle name="Calcul 3 7 2 2" xfId="24680"/>
    <cellStyle name="Calcul 3 7 2 3" xfId="24681"/>
    <cellStyle name="Calcul 3 7 3" xfId="24682"/>
    <cellStyle name="Calcul 3 7 4" xfId="24683"/>
    <cellStyle name="Calcul 3 8" xfId="24684"/>
    <cellStyle name="Calcul 3 8 2" xfId="24685"/>
    <cellStyle name="Calcul 3 8 3" xfId="24686"/>
    <cellStyle name="Calcul 3 9" xfId="24687"/>
    <cellStyle name="Calcul 4" xfId="183"/>
    <cellStyle name="Calcul 4 2" xfId="184"/>
    <cellStyle name="Calcul 4 2 2" xfId="185"/>
    <cellStyle name="Calcul 4 2 2 2" xfId="186"/>
    <cellStyle name="Calcul 4 2 2 2 2" xfId="24688"/>
    <cellStyle name="Calcul 4 2 2 2 2 2" xfId="24689"/>
    <cellStyle name="Calcul 4 2 2 2 3" xfId="24690"/>
    <cellStyle name="Calcul 4 2 2 3" xfId="187"/>
    <cellStyle name="Calcul 4 2 2 3 2" xfId="24691"/>
    <cellStyle name="Calcul 4 2 2 3 2 2" xfId="24692"/>
    <cellStyle name="Calcul 4 2 2 3 3" xfId="24693"/>
    <cellStyle name="Calcul 4 2 2 3 3 2" xfId="24694"/>
    <cellStyle name="Calcul 4 2 2 3 4" xfId="24695"/>
    <cellStyle name="Calcul 4 2 2 4" xfId="188"/>
    <cellStyle name="Calcul 4 2 2 4 2" xfId="24696"/>
    <cellStyle name="Calcul 4 2 2 5" xfId="24697"/>
    <cellStyle name="Calcul 4 2 3" xfId="24698"/>
    <cellStyle name="Calcul 4 2 3 2" xfId="24699"/>
    <cellStyle name="Calcul 4 2 3 2 2" xfId="24700"/>
    <cellStyle name="Calcul 4 2 3 3" xfId="24701"/>
    <cellStyle name="Calcul 4 2 4" xfId="24702"/>
    <cellStyle name="Calcul 4 2 4 2" xfId="24703"/>
    <cellStyle name="Calcul 4 2 4 2 2" xfId="24704"/>
    <cellStyle name="Calcul 4 2 4 3" xfId="24705"/>
    <cellStyle name="Calcul 4 2 4 3 2" xfId="24706"/>
    <cellStyle name="Calcul 4 2 4 4" xfId="24707"/>
    <cellStyle name="Calcul 4 2 5" xfId="24708"/>
    <cellStyle name="Calcul 4 3" xfId="189"/>
    <cellStyle name="Calcul 4 3 2" xfId="190"/>
    <cellStyle name="Calcul 4 3 2 2" xfId="24709"/>
    <cellStyle name="Calcul 4 3 2 2 2" xfId="24710"/>
    <cellStyle name="Calcul 4 3 2 2 2 2" xfId="24711"/>
    <cellStyle name="Calcul 4 3 2 2 3" xfId="24712"/>
    <cellStyle name="Calcul 4 3 2 3" xfId="24713"/>
    <cellStyle name="Calcul 4 3 2 3 2" xfId="24714"/>
    <cellStyle name="Calcul 4 3 2 3 2 2" xfId="24715"/>
    <cellStyle name="Calcul 4 3 2 3 3" xfId="24716"/>
    <cellStyle name="Calcul 4 3 2 3 3 2" xfId="24717"/>
    <cellStyle name="Calcul 4 3 2 3 4" xfId="24718"/>
    <cellStyle name="Calcul 4 3 2 4" xfId="24719"/>
    <cellStyle name="Calcul 4 3 2 4 2" xfId="24720"/>
    <cellStyle name="Calcul 4 3 2 5" xfId="24721"/>
    <cellStyle name="Calcul 4 3 3" xfId="191"/>
    <cellStyle name="Calcul 4 3 3 2" xfId="24722"/>
    <cellStyle name="Calcul 4 3 3 2 2" xfId="24723"/>
    <cellStyle name="Calcul 4 3 3 3" xfId="24724"/>
    <cellStyle name="Calcul 4 3 4" xfId="192"/>
    <cellStyle name="Calcul 4 3 4 2" xfId="24725"/>
    <cellStyle name="Calcul 4 3 4 2 2" xfId="24726"/>
    <cellStyle name="Calcul 4 3 4 3" xfId="24727"/>
    <cellStyle name="Calcul 4 3 4 3 2" xfId="24728"/>
    <cellStyle name="Calcul 4 3 4 4" xfId="24729"/>
    <cellStyle name="Calcul 4 3 5" xfId="24730"/>
    <cellStyle name="Calcul 4 4" xfId="24731"/>
    <cellStyle name="Calcul 4 4 2" xfId="24732"/>
    <cellStyle name="Calcul 4 4 2 2" xfId="24733"/>
    <cellStyle name="Calcul 4 4 2 2 2" xfId="24734"/>
    <cellStyle name="Calcul 4 4 2 3" xfId="24735"/>
    <cellStyle name="Calcul 4 4 3" xfId="24736"/>
    <cellStyle name="Calcul 4 4 3 2" xfId="24737"/>
    <cellStyle name="Calcul 4 4 3 2 2" xfId="24738"/>
    <cellStyle name="Calcul 4 4 3 3" xfId="24739"/>
    <cellStyle name="Calcul 4 4 3 3 2" xfId="24740"/>
    <cellStyle name="Calcul 4 4 3 4" xfId="24741"/>
    <cellStyle name="Calcul 4 4 4" xfId="24742"/>
    <cellStyle name="Calcul 4 4 4 2" xfId="24743"/>
    <cellStyle name="Calcul 4 4 5" xfId="24744"/>
    <cellStyle name="Calcul 4 5" xfId="24745"/>
    <cellStyle name="Calcul 4 5 2" xfId="24746"/>
    <cellStyle name="Calcul 4 5 2 2" xfId="24747"/>
    <cellStyle name="Calcul 4 5 3" xfId="24748"/>
    <cellStyle name="Calcul 4 6" xfId="24749"/>
    <cellStyle name="Calcul 4 6 2" xfId="24750"/>
    <cellStyle name="Calcul 4 6 2 2" xfId="24751"/>
    <cellStyle name="Calcul 4 6 3" xfId="24752"/>
    <cellStyle name="Calcul 4 6 3 2" xfId="24753"/>
    <cellStyle name="Calcul 4 6 4" xfId="24754"/>
    <cellStyle name="Calcul 4 7" xfId="24755"/>
    <cellStyle name="Calcul 5" xfId="193"/>
    <cellStyle name="Calcul 5 2" xfId="24756"/>
    <cellStyle name="Calcul 5 2 2" xfId="24757"/>
    <cellStyle name="Calcul 5 2 2 2" xfId="24758"/>
    <cellStyle name="Calcul 5 2 2 2 2" xfId="24759"/>
    <cellStyle name="Calcul 5 2 2 2 2 2" xfId="24760"/>
    <cellStyle name="Calcul 5 2 2 2 3" xfId="24761"/>
    <cellStyle name="Calcul 5 2 2 3" xfId="24762"/>
    <cellStyle name="Calcul 5 2 2 3 2" xfId="24763"/>
    <cellStyle name="Calcul 5 2 2 3 2 2" xfId="24764"/>
    <cellStyle name="Calcul 5 2 2 3 3" xfId="24765"/>
    <cellStyle name="Calcul 5 2 2 3 3 2" xfId="24766"/>
    <cellStyle name="Calcul 5 2 2 3 4" xfId="24767"/>
    <cellStyle name="Calcul 5 2 2 4" xfId="24768"/>
    <cellStyle name="Calcul 5 2 2 4 2" xfId="24769"/>
    <cellStyle name="Calcul 5 2 2 5" xfId="24770"/>
    <cellStyle name="Calcul 5 2 3" xfId="24771"/>
    <cellStyle name="Calcul 5 2 3 2" xfId="24772"/>
    <cellStyle name="Calcul 5 2 3 2 2" xfId="24773"/>
    <cellStyle name="Calcul 5 2 3 3" xfId="24774"/>
    <cellStyle name="Calcul 5 2 4" xfId="24775"/>
    <cellStyle name="Calcul 5 2 4 2" xfId="24776"/>
    <cellStyle name="Calcul 5 2 4 2 2" xfId="24777"/>
    <cellStyle name="Calcul 5 2 4 3" xfId="24778"/>
    <cellStyle name="Calcul 5 2 4 3 2" xfId="24779"/>
    <cellStyle name="Calcul 5 2 4 4" xfId="24780"/>
    <cellStyle name="Calcul 5 2 5" xfId="24781"/>
    <cellStyle name="Calcul 5 3" xfId="24782"/>
    <cellStyle name="Calcul 5 3 2" xfId="24783"/>
    <cellStyle name="Calcul 5 3 2 2" xfId="24784"/>
    <cellStyle name="Calcul 5 3 2 2 2" xfId="24785"/>
    <cellStyle name="Calcul 5 3 2 2 2 2" xfId="24786"/>
    <cellStyle name="Calcul 5 3 2 2 3" xfId="24787"/>
    <cellStyle name="Calcul 5 3 2 3" xfId="24788"/>
    <cellStyle name="Calcul 5 3 2 3 2" xfId="24789"/>
    <cellStyle name="Calcul 5 3 2 3 2 2" xfId="24790"/>
    <cellStyle name="Calcul 5 3 2 3 3" xfId="24791"/>
    <cellStyle name="Calcul 5 3 2 3 3 2" xfId="24792"/>
    <cellStyle name="Calcul 5 3 2 3 4" xfId="24793"/>
    <cellStyle name="Calcul 5 3 2 4" xfId="24794"/>
    <cellStyle name="Calcul 5 3 2 4 2" xfId="24795"/>
    <cellStyle name="Calcul 5 3 2 5" xfId="24796"/>
    <cellStyle name="Calcul 5 3 3" xfId="24797"/>
    <cellStyle name="Calcul 5 3 3 2" xfId="24798"/>
    <cellStyle name="Calcul 5 3 3 2 2" xfId="24799"/>
    <cellStyle name="Calcul 5 3 3 3" xfId="24800"/>
    <cellStyle name="Calcul 5 3 4" xfId="24801"/>
    <cellStyle name="Calcul 5 3 4 2" xfId="24802"/>
    <cellStyle name="Calcul 5 3 4 2 2" xfId="24803"/>
    <cellStyle name="Calcul 5 3 4 3" xfId="24804"/>
    <cellStyle name="Calcul 5 3 4 3 2" xfId="24805"/>
    <cellStyle name="Calcul 5 3 4 4" xfId="24806"/>
    <cellStyle name="Calcul 5 3 5" xfId="24807"/>
    <cellStyle name="Calcul 5 4" xfId="24808"/>
    <cellStyle name="Calcul 5 4 2" xfId="24809"/>
    <cellStyle name="Calcul 5 4 2 2" xfId="24810"/>
    <cellStyle name="Calcul 5 4 2 2 2" xfId="24811"/>
    <cellStyle name="Calcul 5 4 2 3" xfId="24812"/>
    <cellStyle name="Calcul 5 4 3" xfId="24813"/>
    <cellStyle name="Calcul 5 4 3 2" xfId="24814"/>
    <cellStyle name="Calcul 5 4 3 2 2" xfId="24815"/>
    <cellStyle name="Calcul 5 4 3 3" xfId="24816"/>
    <cellStyle name="Calcul 5 4 3 3 2" xfId="24817"/>
    <cellStyle name="Calcul 5 4 3 4" xfId="24818"/>
    <cellStyle name="Calcul 5 4 4" xfId="24819"/>
    <cellStyle name="Calcul 5 4 4 2" xfId="24820"/>
    <cellStyle name="Calcul 5 4 5" xfId="24821"/>
    <cellStyle name="Calcul 5 5" xfId="24822"/>
    <cellStyle name="Calcul 5 5 2" xfId="24823"/>
    <cellStyle name="Calcul 5 5 2 2" xfId="24824"/>
    <cellStyle name="Calcul 5 5 3" xfId="24825"/>
    <cellStyle name="Calcul 5 6" xfId="24826"/>
    <cellStyle name="Calcul 5 6 2" xfId="24827"/>
    <cellStyle name="Calcul 5 6 2 2" xfId="24828"/>
    <cellStyle name="Calcul 5 6 3" xfId="24829"/>
    <cellStyle name="Calcul 5 6 3 2" xfId="24830"/>
    <cellStyle name="Calcul 5 6 4" xfId="24831"/>
    <cellStyle name="Calcul 5 7" xfId="24832"/>
    <cellStyle name="Calcul 6" xfId="1092"/>
    <cellStyle name="Calcul 6 2" xfId="24833"/>
    <cellStyle name="Calcul 6 2 2" xfId="24834"/>
    <cellStyle name="Calcul 6 2 2 2" xfId="24835"/>
    <cellStyle name="Calcul 6 2 2 2 2" xfId="24836"/>
    <cellStyle name="Calcul 6 2 2 2 2 2" xfId="24837"/>
    <cellStyle name="Calcul 6 2 2 2 3" xfId="24838"/>
    <cellStyle name="Calcul 6 2 2 3" xfId="24839"/>
    <cellStyle name="Calcul 6 2 2 3 2" xfId="24840"/>
    <cellStyle name="Calcul 6 2 2 3 2 2" xfId="24841"/>
    <cellStyle name="Calcul 6 2 2 3 3" xfId="24842"/>
    <cellStyle name="Calcul 6 2 2 3 3 2" xfId="24843"/>
    <cellStyle name="Calcul 6 2 2 3 4" xfId="24844"/>
    <cellStyle name="Calcul 6 2 2 4" xfId="24845"/>
    <cellStyle name="Calcul 6 2 2 4 2" xfId="24846"/>
    <cellStyle name="Calcul 6 2 2 5" xfId="24847"/>
    <cellStyle name="Calcul 6 2 3" xfId="24848"/>
    <cellStyle name="Calcul 6 2 3 2" xfId="24849"/>
    <cellStyle name="Calcul 6 2 3 2 2" xfId="24850"/>
    <cellStyle name="Calcul 6 2 3 3" xfId="24851"/>
    <cellStyle name="Calcul 6 2 4" xfId="24852"/>
    <cellStyle name="Calcul 6 2 4 2" xfId="24853"/>
    <cellStyle name="Calcul 6 2 4 2 2" xfId="24854"/>
    <cellStyle name="Calcul 6 2 4 3" xfId="24855"/>
    <cellStyle name="Calcul 6 2 4 3 2" xfId="24856"/>
    <cellStyle name="Calcul 6 2 4 4" xfId="24857"/>
    <cellStyle name="Calcul 6 2 5" xfId="24858"/>
    <cellStyle name="Calcul 6 3" xfId="24859"/>
    <cellStyle name="Calcul 6 3 2" xfId="24860"/>
    <cellStyle name="Calcul 6 3 2 2" xfId="24861"/>
    <cellStyle name="Calcul 6 3 2 2 2" xfId="24862"/>
    <cellStyle name="Calcul 6 3 2 2 2 2" xfId="24863"/>
    <cellStyle name="Calcul 6 3 2 2 3" xfId="24864"/>
    <cellStyle name="Calcul 6 3 2 3" xfId="24865"/>
    <cellStyle name="Calcul 6 3 2 3 2" xfId="24866"/>
    <cellStyle name="Calcul 6 3 2 3 2 2" xfId="24867"/>
    <cellStyle name="Calcul 6 3 2 3 3" xfId="24868"/>
    <cellStyle name="Calcul 6 3 2 3 3 2" xfId="24869"/>
    <cellStyle name="Calcul 6 3 2 3 4" xfId="24870"/>
    <cellStyle name="Calcul 6 3 2 4" xfId="24871"/>
    <cellStyle name="Calcul 6 3 2 4 2" xfId="24872"/>
    <cellStyle name="Calcul 6 3 2 5" xfId="24873"/>
    <cellStyle name="Calcul 6 3 3" xfId="24874"/>
    <cellStyle name="Calcul 6 3 3 2" xfId="24875"/>
    <cellStyle name="Calcul 6 3 3 2 2" xfId="24876"/>
    <cellStyle name="Calcul 6 3 3 3" xfId="24877"/>
    <cellStyle name="Calcul 6 3 4" xfId="24878"/>
    <cellStyle name="Calcul 6 3 4 2" xfId="24879"/>
    <cellStyle name="Calcul 6 3 4 2 2" xfId="24880"/>
    <cellStyle name="Calcul 6 3 4 3" xfId="24881"/>
    <cellStyle name="Calcul 6 3 4 3 2" xfId="24882"/>
    <cellStyle name="Calcul 6 3 4 4" xfId="24883"/>
    <cellStyle name="Calcul 6 3 5" xfId="24884"/>
    <cellStyle name="Calcul 6 4" xfId="24885"/>
    <cellStyle name="Calcul 6 4 2" xfId="24886"/>
    <cellStyle name="Calcul 6 4 2 2" xfId="24887"/>
    <cellStyle name="Calcul 6 4 2 2 2" xfId="24888"/>
    <cellStyle name="Calcul 6 4 2 3" xfId="24889"/>
    <cellStyle name="Calcul 6 4 3" xfId="24890"/>
    <cellStyle name="Calcul 6 4 3 2" xfId="24891"/>
    <cellStyle name="Calcul 6 4 3 2 2" xfId="24892"/>
    <cellStyle name="Calcul 6 4 3 3" xfId="24893"/>
    <cellStyle name="Calcul 6 4 3 3 2" xfId="24894"/>
    <cellStyle name="Calcul 6 4 3 4" xfId="24895"/>
    <cellStyle name="Calcul 6 4 4" xfId="24896"/>
    <cellStyle name="Calcul 6 4 4 2" xfId="24897"/>
    <cellStyle name="Calcul 6 4 5" xfId="24898"/>
    <cellStyle name="Calcul 6 5" xfId="24899"/>
    <cellStyle name="Calcul 6 5 2" xfId="24900"/>
    <cellStyle name="Calcul 6 5 2 2" xfId="24901"/>
    <cellStyle name="Calcul 6 5 3" xfId="24902"/>
    <cellStyle name="Calcul 6 6" xfId="24903"/>
    <cellStyle name="Calcul 6 6 2" xfId="24904"/>
    <cellStyle name="Calcul 6 6 2 2" xfId="24905"/>
    <cellStyle name="Calcul 6 6 3" xfId="24906"/>
    <cellStyle name="Calcul 6 6 3 2" xfId="24907"/>
    <cellStyle name="Calcul 6 6 4" xfId="24908"/>
    <cellStyle name="Calcul 6 7" xfId="24909"/>
    <cellStyle name="Calcul 7" xfId="1093"/>
    <cellStyle name="Calcul 7 2" xfId="24910"/>
    <cellStyle name="Calcul 7 2 2" xfId="24911"/>
    <cellStyle name="Calcul 7 2 2 2" xfId="24912"/>
    <cellStyle name="Calcul 7 2 2 2 2" xfId="24913"/>
    <cellStyle name="Calcul 7 2 2 2 2 2" xfId="24914"/>
    <cellStyle name="Calcul 7 2 2 2 3" xfId="24915"/>
    <cellStyle name="Calcul 7 2 2 3" xfId="24916"/>
    <cellStyle name="Calcul 7 2 2 3 2" xfId="24917"/>
    <cellStyle name="Calcul 7 2 2 3 2 2" xfId="24918"/>
    <cellStyle name="Calcul 7 2 2 3 3" xfId="24919"/>
    <cellStyle name="Calcul 7 2 2 3 3 2" xfId="24920"/>
    <cellStyle name="Calcul 7 2 2 3 4" xfId="24921"/>
    <cellStyle name="Calcul 7 2 2 4" xfId="24922"/>
    <cellStyle name="Calcul 7 2 2 4 2" xfId="24923"/>
    <cellStyle name="Calcul 7 2 2 5" xfId="24924"/>
    <cellStyle name="Calcul 7 2 3" xfId="24925"/>
    <cellStyle name="Calcul 7 2 3 2" xfId="24926"/>
    <cellStyle name="Calcul 7 2 3 2 2" xfId="24927"/>
    <cellStyle name="Calcul 7 2 3 3" xfId="24928"/>
    <cellStyle name="Calcul 7 2 4" xfId="24929"/>
    <cellStyle name="Calcul 7 2 4 2" xfId="24930"/>
    <cellStyle name="Calcul 7 2 4 2 2" xfId="24931"/>
    <cellStyle name="Calcul 7 2 4 3" xfId="24932"/>
    <cellStyle name="Calcul 7 2 4 3 2" xfId="24933"/>
    <cellStyle name="Calcul 7 2 4 4" xfId="24934"/>
    <cellStyle name="Calcul 7 2 5" xfId="24935"/>
    <cellStyle name="Calcul 7 3" xfId="24936"/>
    <cellStyle name="Calcul 7 3 2" xfId="24937"/>
    <cellStyle name="Calcul 7 3 2 2" xfId="24938"/>
    <cellStyle name="Calcul 7 3 2 2 2" xfId="24939"/>
    <cellStyle name="Calcul 7 3 2 2 2 2" xfId="24940"/>
    <cellStyle name="Calcul 7 3 2 2 3" xfId="24941"/>
    <cellStyle name="Calcul 7 3 2 3" xfId="24942"/>
    <cellStyle name="Calcul 7 3 2 3 2" xfId="24943"/>
    <cellStyle name="Calcul 7 3 2 3 2 2" xfId="24944"/>
    <cellStyle name="Calcul 7 3 2 3 3" xfId="24945"/>
    <cellStyle name="Calcul 7 3 2 3 3 2" xfId="24946"/>
    <cellStyle name="Calcul 7 3 2 3 4" xfId="24947"/>
    <cellStyle name="Calcul 7 3 2 4" xfId="24948"/>
    <cellStyle name="Calcul 7 3 2 4 2" xfId="24949"/>
    <cellStyle name="Calcul 7 3 2 5" xfId="24950"/>
    <cellStyle name="Calcul 7 3 3" xfId="24951"/>
    <cellStyle name="Calcul 7 3 3 2" xfId="24952"/>
    <cellStyle name="Calcul 7 3 3 2 2" xfId="24953"/>
    <cellStyle name="Calcul 7 3 3 3" xfId="24954"/>
    <cellStyle name="Calcul 7 3 4" xfId="24955"/>
    <cellStyle name="Calcul 7 3 4 2" xfId="24956"/>
    <cellStyle name="Calcul 7 3 4 2 2" xfId="24957"/>
    <cellStyle name="Calcul 7 3 4 3" xfId="24958"/>
    <cellStyle name="Calcul 7 3 4 3 2" xfId="24959"/>
    <cellStyle name="Calcul 7 3 4 4" xfId="24960"/>
    <cellStyle name="Calcul 7 3 5" xfId="24961"/>
    <cellStyle name="Calcul 7 4" xfId="24962"/>
    <cellStyle name="Calcul 7 4 2" xfId="24963"/>
    <cellStyle name="Calcul 7 4 2 2" xfId="24964"/>
    <cellStyle name="Calcul 7 4 2 2 2" xfId="24965"/>
    <cellStyle name="Calcul 7 4 2 3" xfId="24966"/>
    <cellStyle name="Calcul 7 4 3" xfId="24967"/>
    <cellStyle name="Calcul 7 4 3 2" xfId="24968"/>
    <cellStyle name="Calcul 7 4 3 2 2" xfId="24969"/>
    <cellStyle name="Calcul 7 4 3 3" xfId="24970"/>
    <cellStyle name="Calcul 7 4 3 3 2" xfId="24971"/>
    <cellStyle name="Calcul 7 4 3 4" xfId="24972"/>
    <cellStyle name="Calcul 7 4 4" xfId="24973"/>
    <cellStyle name="Calcul 7 4 4 2" xfId="24974"/>
    <cellStyle name="Calcul 7 4 5" xfId="24975"/>
    <cellStyle name="Calcul 7 5" xfId="24976"/>
    <cellStyle name="Calcul 7 5 2" xfId="24977"/>
    <cellStyle name="Calcul 7 5 2 2" xfId="24978"/>
    <cellStyle name="Calcul 7 5 3" xfId="24979"/>
    <cellStyle name="Calcul 7 6" xfId="24980"/>
    <cellStyle name="Calcul 7 6 2" xfId="24981"/>
    <cellStyle name="Calcul 7 6 2 2" xfId="24982"/>
    <cellStyle name="Calcul 7 6 3" xfId="24983"/>
    <cellStyle name="Calcul 7 6 3 2" xfId="24984"/>
    <cellStyle name="Calcul 7 6 4" xfId="24985"/>
    <cellStyle name="Calcul 7 7" xfId="24986"/>
    <cellStyle name="Calcul 8" xfId="1094"/>
    <cellStyle name="Calcul 8 2" xfId="24987"/>
    <cellStyle name="Calcul 8 2 2" xfId="24988"/>
    <cellStyle name="Calcul 8 2 2 2" xfId="24989"/>
    <cellStyle name="Calcul 8 2 2 2 2" xfId="24990"/>
    <cellStyle name="Calcul 8 2 2 2 2 2" xfId="24991"/>
    <cellStyle name="Calcul 8 2 2 2 3" xfId="24992"/>
    <cellStyle name="Calcul 8 2 2 3" xfId="24993"/>
    <cellStyle name="Calcul 8 2 2 3 2" xfId="24994"/>
    <cellStyle name="Calcul 8 2 2 3 2 2" xfId="24995"/>
    <cellStyle name="Calcul 8 2 2 3 3" xfId="24996"/>
    <cellStyle name="Calcul 8 2 2 3 3 2" xfId="24997"/>
    <cellStyle name="Calcul 8 2 2 3 4" xfId="24998"/>
    <cellStyle name="Calcul 8 2 2 4" xfId="24999"/>
    <cellStyle name="Calcul 8 2 2 4 2" xfId="25000"/>
    <cellStyle name="Calcul 8 2 2 5" xfId="25001"/>
    <cellStyle name="Calcul 8 2 3" xfId="25002"/>
    <cellStyle name="Calcul 8 2 3 2" xfId="25003"/>
    <cellStyle name="Calcul 8 2 3 2 2" xfId="25004"/>
    <cellStyle name="Calcul 8 2 3 3" xfId="25005"/>
    <cellStyle name="Calcul 8 2 4" xfId="25006"/>
    <cellStyle name="Calcul 8 2 4 2" xfId="25007"/>
    <cellStyle name="Calcul 8 2 4 2 2" xfId="25008"/>
    <cellStyle name="Calcul 8 2 4 3" xfId="25009"/>
    <cellStyle name="Calcul 8 2 4 3 2" xfId="25010"/>
    <cellStyle name="Calcul 8 2 4 4" xfId="25011"/>
    <cellStyle name="Calcul 8 2 5" xfId="25012"/>
    <cellStyle name="Calcul 8 3" xfId="25013"/>
    <cellStyle name="Calcul 8 3 2" xfId="25014"/>
    <cellStyle name="Calcul 8 3 2 2" xfId="25015"/>
    <cellStyle name="Calcul 8 3 2 2 2" xfId="25016"/>
    <cellStyle name="Calcul 8 3 2 2 2 2" xfId="25017"/>
    <cellStyle name="Calcul 8 3 2 2 3" xfId="25018"/>
    <cellStyle name="Calcul 8 3 2 3" xfId="25019"/>
    <cellStyle name="Calcul 8 3 2 3 2" xfId="25020"/>
    <cellStyle name="Calcul 8 3 2 3 2 2" xfId="25021"/>
    <cellStyle name="Calcul 8 3 2 3 3" xfId="25022"/>
    <cellStyle name="Calcul 8 3 2 3 3 2" xfId="25023"/>
    <cellStyle name="Calcul 8 3 2 3 4" xfId="25024"/>
    <cellStyle name="Calcul 8 3 2 4" xfId="25025"/>
    <cellStyle name="Calcul 8 3 2 4 2" xfId="25026"/>
    <cellStyle name="Calcul 8 3 2 5" xfId="25027"/>
    <cellStyle name="Calcul 8 3 3" xfId="25028"/>
    <cellStyle name="Calcul 8 3 3 2" xfId="25029"/>
    <cellStyle name="Calcul 8 3 3 2 2" xfId="25030"/>
    <cellStyle name="Calcul 8 3 3 3" xfId="25031"/>
    <cellStyle name="Calcul 8 3 4" xfId="25032"/>
    <cellStyle name="Calcul 8 3 4 2" xfId="25033"/>
    <cellStyle name="Calcul 8 3 4 2 2" xfId="25034"/>
    <cellStyle name="Calcul 8 3 4 3" xfId="25035"/>
    <cellStyle name="Calcul 8 3 4 3 2" xfId="25036"/>
    <cellStyle name="Calcul 8 3 4 4" xfId="25037"/>
    <cellStyle name="Calcul 8 3 5" xfId="25038"/>
    <cellStyle name="Calcul 8 4" xfId="25039"/>
    <cellStyle name="Calcul 8 4 2" xfId="25040"/>
    <cellStyle name="Calcul 8 4 2 2" xfId="25041"/>
    <cellStyle name="Calcul 8 4 2 2 2" xfId="25042"/>
    <cellStyle name="Calcul 8 4 2 3" xfId="25043"/>
    <cellStyle name="Calcul 8 4 3" xfId="25044"/>
    <cellStyle name="Calcul 8 4 3 2" xfId="25045"/>
    <cellStyle name="Calcul 8 4 3 2 2" xfId="25046"/>
    <cellStyle name="Calcul 8 4 3 3" xfId="25047"/>
    <cellStyle name="Calcul 8 4 3 3 2" xfId="25048"/>
    <cellStyle name="Calcul 8 4 3 4" xfId="25049"/>
    <cellStyle name="Calcul 8 4 4" xfId="25050"/>
    <cellStyle name="Calcul 8 4 4 2" xfId="25051"/>
    <cellStyle name="Calcul 8 4 5" xfId="25052"/>
    <cellStyle name="Calcul 8 5" xfId="25053"/>
    <cellStyle name="Calcul 8 5 2" xfId="25054"/>
    <cellStyle name="Calcul 8 5 2 2" xfId="25055"/>
    <cellStyle name="Calcul 8 5 3" xfId="25056"/>
    <cellStyle name="Calcul 8 6" xfId="25057"/>
    <cellStyle name="Calcul 8 6 2" xfId="25058"/>
    <cellStyle name="Calcul 8 6 2 2" xfId="25059"/>
    <cellStyle name="Calcul 8 6 3" xfId="25060"/>
    <cellStyle name="Calcul 8 6 3 2" xfId="25061"/>
    <cellStyle name="Calcul 8 6 4" xfId="25062"/>
    <cellStyle name="Calcul 8 7" xfId="25063"/>
    <cellStyle name="Calcul 9" xfId="25064"/>
    <cellStyle name="Calcul 9 2" xfId="25065"/>
    <cellStyle name="Calcul 9 2 2" xfId="25066"/>
    <cellStyle name="Calcul 9 2 2 2" xfId="25067"/>
    <cellStyle name="Calcul 9 2 2 2 2" xfId="25068"/>
    <cellStyle name="Calcul 9 2 2 2 2 2" xfId="25069"/>
    <cellStyle name="Calcul 9 2 2 2 3" xfId="25070"/>
    <cellStyle name="Calcul 9 2 2 3" xfId="25071"/>
    <cellStyle name="Calcul 9 2 2 3 2" xfId="25072"/>
    <cellStyle name="Calcul 9 2 2 3 2 2" xfId="25073"/>
    <cellStyle name="Calcul 9 2 2 3 3" xfId="25074"/>
    <cellStyle name="Calcul 9 2 2 3 3 2" xfId="25075"/>
    <cellStyle name="Calcul 9 2 2 3 4" xfId="25076"/>
    <cellStyle name="Calcul 9 2 2 4" xfId="25077"/>
    <cellStyle name="Calcul 9 2 2 4 2" xfId="25078"/>
    <cellStyle name="Calcul 9 2 2 5" xfId="25079"/>
    <cellStyle name="Calcul 9 2 3" xfId="25080"/>
    <cellStyle name="Calcul 9 2 3 2" xfId="25081"/>
    <cellStyle name="Calcul 9 2 3 2 2" xfId="25082"/>
    <cellStyle name="Calcul 9 2 3 3" xfId="25083"/>
    <cellStyle name="Calcul 9 2 4" xfId="25084"/>
    <cellStyle name="Calcul 9 2 4 2" xfId="25085"/>
    <cellStyle name="Calcul 9 2 4 2 2" xfId="25086"/>
    <cellStyle name="Calcul 9 2 4 3" xfId="25087"/>
    <cellStyle name="Calcul 9 2 4 3 2" xfId="25088"/>
    <cellStyle name="Calcul 9 2 4 4" xfId="25089"/>
    <cellStyle name="Calcul 9 2 5" xfId="25090"/>
    <cellStyle name="Calcul 9 3" xfId="25091"/>
    <cellStyle name="Calcul 9 3 2" xfId="25092"/>
    <cellStyle name="Calcul 9 3 2 2" xfId="25093"/>
    <cellStyle name="Calcul 9 3 2 2 2" xfId="25094"/>
    <cellStyle name="Calcul 9 3 2 2 2 2" xfId="25095"/>
    <cellStyle name="Calcul 9 3 2 2 3" xfId="25096"/>
    <cellStyle name="Calcul 9 3 2 3" xfId="25097"/>
    <cellStyle name="Calcul 9 3 2 3 2" xfId="25098"/>
    <cellStyle name="Calcul 9 3 2 3 2 2" xfId="25099"/>
    <cellStyle name="Calcul 9 3 2 3 3" xfId="25100"/>
    <cellStyle name="Calcul 9 3 2 3 3 2" xfId="25101"/>
    <cellStyle name="Calcul 9 3 2 3 4" xfId="25102"/>
    <cellStyle name="Calcul 9 3 2 4" xfId="25103"/>
    <cellStyle name="Calcul 9 3 2 4 2" xfId="25104"/>
    <cellStyle name="Calcul 9 3 2 5" xfId="25105"/>
    <cellStyle name="Calcul 9 3 3" xfId="25106"/>
    <cellStyle name="Calcul 9 3 3 2" xfId="25107"/>
    <cellStyle name="Calcul 9 3 3 2 2" xfId="25108"/>
    <cellStyle name="Calcul 9 3 3 3" xfId="25109"/>
    <cellStyle name="Calcul 9 3 4" xfId="25110"/>
    <cellStyle name="Calcul 9 3 4 2" xfId="25111"/>
    <cellStyle name="Calcul 9 3 4 2 2" xfId="25112"/>
    <cellStyle name="Calcul 9 3 4 3" xfId="25113"/>
    <cellStyle name="Calcul 9 3 4 3 2" xfId="25114"/>
    <cellStyle name="Calcul 9 3 4 4" xfId="25115"/>
    <cellStyle name="Calcul 9 3 5" xfId="25116"/>
    <cellStyle name="Calcul 9 4" xfId="25117"/>
    <cellStyle name="Calcul 9 4 2" xfId="25118"/>
    <cellStyle name="Calcul 9 4 2 2" xfId="25119"/>
    <cellStyle name="Calcul 9 4 2 2 2" xfId="25120"/>
    <cellStyle name="Calcul 9 4 2 3" xfId="25121"/>
    <cellStyle name="Calcul 9 4 3" xfId="25122"/>
    <cellStyle name="Calcul 9 4 3 2" xfId="25123"/>
    <cellStyle name="Calcul 9 4 3 2 2" xfId="25124"/>
    <cellStyle name="Calcul 9 4 3 3" xfId="25125"/>
    <cellStyle name="Calcul 9 4 3 3 2" xfId="25126"/>
    <cellStyle name="Calcul 9 4 3 4" xfId="25127"/>
    <cellStyle name="Calcul 9 4 4" xfId="25128"/>
    <cellStyle name="Calcul 9 4 4 2" xfId="25129"/>
    <cellStyle name="Calcul 9 4 5" xfId="25130"/>
    <cellStyle name="Calcul 9 5" xfId="25131"/>
    <cellStyle name="Calcul 9 5 2" xfId="25132"/>
    <cellStyle name="Calcul 9 5 2 2" xfId="25133"/>
    <cellStyle name="Calcul 9 5 3" xfId="25134"/>
    <cellStyle name="Calcul 9 6" xfId="25135"/>
    <cellStyle name="Calcul 9 6 2" xfId="25136"/>
    <cellStyle name="Calcul 9 6 2 2" xfId="25137"/>
    <cellStyle name="Calcul 9 6 3" xfId="25138"/>
    <cellStyle name="Calcul 9 6 3 2" xfId="25139"/>
    <cellStyle name="Calcul 9 6 4" xfId="25140"/>
    <cellStyle name="Calcul 9 7" xfId="25141"/>
    <cellStyle name="Calculation" xfId="25142"/>
    <cellStyle name="Calculation 10" xfId="25143"/>
    <cellStyle name="Calculation 11" xfId="25144"/>
    <cellStyle name="Calculation 2" xfId="25145"/>
    <cellStyle name="Calculation 2 10" xfId="25146"/>
    <cellStyle name="Calculation 2 2" xfId="25147"/>
    <cellStyle name="Calculation 2 2 2" xfId="25148"/>
    <cellStyle name="Calculation 2 2 2 2" xfId="25149"/>
    <cellStyle name="Calculation 2 2 2 2 2" xfId="25150"/>
    <cellStyle name="Calculation 2 2 2 2 2 2" xfId="25151"/>
    <cellStyle name="Calculation 2 2 2 2 2 2 2" xfId="25152"/>
    <cellStyle name="Calculation 2 2 2 2 2 2 3" xfId="25153"/>
    <cellStyle name="Calculation 2 2 2 2 2 3" xfId="25154"/>
    <cellStyle name="Calculation 2 2 2 2 2 4" xfId="25155"/>
    <cellStyle name="Calculation 2 2 2 2 3" xfId="25156"/>
    <cellStyle name="Calculation 2 2 2 2 3 2" xfId="25157"/>
    <cellStyle name="Calculation 2 2 2 2 3 3" xfId="25158"/>
    <cellStyle name="Calculation 2 2 2 2 4" xfId="25159"/>
    <cellStyle name="Calculation 2 2 2 2 5" xfId="25160"/>
    <cellStyle name="Calculation 2 2 2 3" xfId="25161"/>
    <cellStyle name="Calculation 2 2 2 3 2" xfId="25162"/>
    <cellStyle name="Calculation 2 2 2 3 2 2" xfId="25163"/>
    <cellStyle name="Calculation 2 2 2 3 2 2 2" xfId="25164"/>
    <cellStyle name="Calculation 2 2 2 3 2 2 3" xfId="25165"/>
    <cellStyle name="Calculation 2 2 2 3 2 3" xfId="25166"/>
    <cellStyle name="Calculation 2 2 2 3 2 4" xfId="25167"/>
    <cellStyle name="Calculation 2 2 2 3 3" xfId="25168"/>
    <cellStyle name="Calculation 2 2 2 3 3 2" xfId="25169"/>
    <cellStyle name="Calculation 2 2 2 3 3 3" xfId="25170"/>
    <cellStyle name="Calculation 2 2 2 3 4" xfId="25171"/>
    <cellStyle name="Calculation 2 2 2 3 5" xfId="25172"/>
    <cellStyle name="Calculation 2 2 2 4" xfId="25173"/>
    <cellStyle name="Calculation 2 2 2 4 2" xfId="25174"/>
    <cellStyle name="Calculation 2 2 2 4 2 2" xfId="25175"/>
    <cellStyle name="Calculation 2 2 2 4 2 2 2" xfId="25176"/>
    <cellStyle name="Calculation 2 2 2 4 2 2 3" xfId="25177"/>
    <cellStyle name="Calculation 2 2 2 4 2 3" xfId="25178"/>
    <cellStyle name="Calculation 2 2 2 4 2 4" xfId="25179"/>
    <cellStyle name="Calculation 2 2 2 4 3" xfId="25180"/>
    <cellStyle name="Calculation 2 2 2 4 3 2" xfId="25181"/>
    <cellStyle name="Calculation 2 2 2 4 3 3" xfId="25182"/>
    <cellStyle name="Calculation 2 2 2 4 4" xfId="25183"/>
    <cellStyle name="Calculation 2 2 2 4 5" xfId="25184"/>
    <cellStyle name="Calculation 2 2 2 5" xfId="25185"/>
    <cellStyle name="Calculation 2 2 2 5 2" xfId="25186"/>
    <cellStyle name="Calculation 2 2 2 5 2 2" xfId="25187"/>
    <cellStyle name="Calculation 2 2 2 5 2 3" xfId="25188"/>
    <cellStyle name="Calculation 2 2 2 5 3" xfId="25189"/>
    <cellStyle name="Calculation 2 2 2 5 4" xfId="25190"/>
    <cellStyle name="Calculation 2 2 2 6" xfId="25191"/>
    <cellStyle name="Calculation 2 2 2 6 2" xfId="25192"/>
    <cellStyle name="Calculation 2 2 2 6 3" xfId="25193"/>
    <cellStyle name="Calculation 2 2 2 7" xfId="25194"/>
    <cellStyle name="Calculation 2 2 2 8" xfId="25195"/>
    <cellStyle name="Calculation 2 2 3" xfId="25196"/>
    <cellStyle name="Calculation 2 2 3 2" xfId="25197"/>
    <cellStyle name="Calculation 2 2 3 2 2" xfId="25198"/>
    <cellStyle name="Calculation 2 2 3 2 2 2" xfId="25199"/>
    <cellStyle name="Calculation 2 2 3 2 2 3" xfId="25200"/>
    <cellStyle name="Calculation 2 2 3 2 3" xfId="25201"/>
    <cellStyle name="Calculation 2 2 3 2 4" xfId="25202"/>
    <cellStyle name="Calculation 2 2 3 3" xfId="25203"/>
    <cellStyle name="Calculation 2 2 3 3 2" xfId="25204"/>
    <cellStyle name="Calculation 2 2 3 3 3" xfId="25205"/>
    <cellStyle name="Calculation 2 2 3 4" xfId="25206"/>
    <cellStyle name="Calculation 2 2 3 5" xfId="25207"/>
    <cellStyle name="Calculation 2 2 4" xfId="25208"/>
    <cellStyle name="Calculation 2 2 4 2" xfId="25209"/>
    <cellStyle name="Calculation 2 2 4 2 2" xfId="25210"/>
    <cellStyle name="Calculation 2 2 4 2 2 2" xfId="25211"/>
    <cellStyle name="Calculation 2 2 4 2 2 3" xfId="25212"/>
    <cellStyle name="Calculation 2 2 4 2 3" xfId="25213"/>
    <cellStyle name="Calculation 2 2 4 2 4" xfId="25214"/>
    <cellStyle name="Calculation 2 2 4 3" xfId="25215"/>
    <cellStyle name="Calculation 2 2 4 3 2" xfId="25216"/>
    <cellStyle name="Calculation 2 2 4 3 3" xfId="25217"/>
    <cellStyle name="Calculation 2 2 4 4" xfId="25218"/>
    <cellStyle name="Calculation 2 2 4 5" xfId="25219"/>
    <cellStyle name="Calculation 2 2 5" xfId="25220"/>
    <cellStyle name="Calculation 2 2 5 2" xfId="25221"/>
    <cellStyle name="Calculation 2 2 5 2 2" xfId="25222"/>
    <cellStyle name="Calculation 2 2 5 2 2 2" xfId="25223"/>
    <cellStyle name="Calculation 2 2 5 2 2 3" xfId="25224"/>
    <cellStyle name="Calculation 2 2 5 2 3" xfId="25225"/>
    <cellStyle name="Calculation 2 2 5 2 4" xfId="25226"/>
    <cellStyle name="Calculation 2 2 5 3" xfId="25227"/>
    <cellStyle name="Calculation 2 2 5 3 2" xfId="25228"/>
    <cellStyle name="Calculation 2 2 5 3 3" xfId="25229"/>
    <cellStyle name="Calculation 2 2 5 4" xfId="25230"/>
    <cellStyle name="Calculation 2 2 5 5" xfId="25231"/>
    <cellStyle name="Calculation 2 2 6" xfId="25232"/>
    <cellStyle name="Calculation 2 2 6 2" xfId="25233"/>
    <cellStyle name="Calculation 2 2 6 2 2" xfId="25234"/>
    <cellStyle name="Calculation 2 2 6 2 3" xfId="25235"/>
    <cellStyle name="Calculation 2 2 6 3" xfId="25236"/>
    <cellStyle name="Calculation 2 2 6 4" xfId="25237"/>
    <cellStyle name="Calculation 2 2 7" xfId="25238"/>
    <cellStyle name="Calculation 2 2 7 2" xfId="25239"/>
    <cellStyle name="Calculation 2 2 7 3" xfId="25240"/>
    <cellStyle name="Calculation 2 2 8" xfId="25241"/>
    <cellStyle name="Calculation 2 2 9" xfId="25242"/>
    <cellStyle name="Calculation 2 3" xfId="25243"/>
    <cellStyle name="Calculation 2 3 2" xfId="25244"/>
    <cellStyle name="Calculation 2 3 2 2" xfId="25245"/>
    <cellStyle name="Calculation 2 3 2 2 2" xfId="25246"/>
    <cellStyle name="Calculation 2 3 2 2 2 2" xfId="25247"/>
    <cellStyle name="Calculation 2 3 2 2 2 3" xfId="25248"/>
    <cellStyle name="Calculation 2 3 2 2 3" xfId="25249"/>
    <cellStyle name="Calculation 2 3 2 2 4" xfId="25250"/>
    <cellStyle name="Calculation 2 3 2 3" xfId="25251"/>
    <cellStyle name="Calculation 2 3 2 3 2" xfId="25252"/>
    <cellStyle name="Calculation 2 3 2 3 3" xfId="25253"/>
    <cellStyle name="Calculation 2 3 2 4" xfId="25254"/>
    <cellStyle name="Calculation 2 3 2 5" xfId="25255"/>
    <cellStyle name="Calculation 2 3 3" xfId="25256"/>
    <cellStyle name="Calculation 2 3 3 2" xfId="25257"/>
    <cellStyle name="Calculation 2 3 3 2 2" xfId="25258"/>
    <cellStyle name="Calculation 2 3 3 2 2 2" xfId="25259"/>
    <cellStyle name="Calculation 2 3 3 2 2 3" xfId="25260"/>
    <cellStyle name="Calculation 2 3 3 2 3" xfId="25261"/>
    <cellStyle name="Calculation 2 3 3 2 4" xfId="25262"/>
    <cellStyle name="Calculation 2 3 3 3" xfId="25263"/>
    <cellStyle name="Calculation 2 3 3 3 2" xfId="25264"/>
    <cellStyle name="Calculation 2 3 3 3 3" xfId="25265"/>
    <cellStyle name="Calculation 2 3 3 4" xfId="25266"/>
    <cellStyle name="Calculation 2 3 3 5" xfId="25267"/>
    <cellStyle name="Calculation 2 3 4" xfId="25268"/>
    <cellStyle name="Calculation 2 3 4 2" xfId="25269"/>
    <cellStyle name="Calculation 2 3 4 2 2" xfId="25270"/>
    <cellStyle name="Calculation 2 3 4 2 2 2" xfId="25271"/>
    <cellStyle name="Calculation 2 3 4 2 2 3" xfId="25272"/>
    <cellStyle name="Calculation 2 3 4 2 3" xfId="25273"/>
    <cellStyle name="Calculation 2 3 4 2 4" xfId="25274"/>
    <cellStyle name="Calculation 2 3 4 3" xfId="25275"/>
    <cellStyle name="Calculation 2 3 4 3 2" xfId="25276"/>
    <cellStyle name="Calculation 2 3 4 3 3" xfId="25277"/>
    <cellStyle name="Calculation 2 3 4 4" xfId="25278"/>
    <cellStyle name="Calculation 2 3 4 5" xfId="25279"/>
    <cellStyle name="Calculation 2 3 5" xfId="25280"/>
    <cellStyle name="Calculation 2 3 5 2" xfId="25281"/>
    <cellStyle name="Calculation 2 3 5 2 2" xfId="25282"/>
    <cellStyle name="Calculation 2 3 5 2 3" xfId="25283"/>
    <cellStyle name="Calculation 2 3 5 3" xfId="25284"/>
    <cellStyle name="Calculation 2 3 5 4" xfId="25285"/>
    <cellStyle name="Calculation 2 3 6" xfId="25286"/>
    <cellStyle name="Calculation 2 3 6 2" xfId="25287"/>
    <cellStyle name="Calculation 2 3 6 3" xfId="25288"/>
    <cellStyle name="Calculation 2 3 7" xfId="25289"/>
    <cellStyle name="Calculation 2 3 8" xfId="25290"/>
    <cellStyle name="Calculation 2 4" xfId="25291"/>
    <cellStyle name="Calculation 2 4 2" xfId="25292"/>
    <cellStyle name="Calculation 2 4 2 2" xfId="25293"/>
    <cellStyle name="Calculation 2 4 2 2 2" xfId="25294"/>
    <cellStyle name="Calculation 2 4 2 2 3" xfId="25295"/>
    <cellStyle name="Calculation 2 4 2 3" xfId="25296"/>
    <cellStyle name="Calculation 2 4 2 4" xfId="25297"/>
    <cellStyle name="Calculation 2 4 3" xfId="25298"/>
    <cellStyle name="Calculation 2 4 3 2" xfId="25299"/>
    <cellStyle name="Calculation 2 4 3 3" xfId="25300"/>
    <cellStyle name="Calculation 2 4 4" xfId="25301"/>
    <cellStyle name="Calculation 2 4 5" xfId="25302"/>
    <cellStyle name="Calculation 2 5" xfId="25303"/>
    <cellStyle name="Calculation 2 5 2" xfId="25304"/>
    <cellStyle name="Calculation 2 5 2 2" xfId="25305"/>
    <cellStyle name="Calculation 2 5 2 2 2" xfId="25306"/>
    <cellStyle name="Calculation 2 5 2 2 3" xfId="25307"/>
    <cellStyle name="Calculation 2 5 2 3" xfId="25308"/>
    <cellStyle name="Calculation 2 5 2 4" xfId="25309"/>
    <cellStyle name="Calculation 2 5 3" xfId="25310"/>
    <cellStyle name="Calculation 2 5 3 2" xfId="25311"/>
    <cellStyle name="Calculation 2 5 3 3" xfId="25312"/>
    <cellStyle name="Calculation 2 5 4" xfId="25313"/>
    <cellStyle name="Calculation 2 5 5" xfId="25314"/>
    <cellStyle name="Calculation 2 6" xfId="25315"/>
    <cellStyle name="Calculation 2 6 2" xfId="25316"/>
    <cellStyle name="Calculation 2 6 2 2" xfId="25317"/>
    <cellStyle name="Calculation 2 6 2 2 2" xfId="25318"/>
    <cellStyle name="Calculation 2 6 2 2 3" xfId="25319"/>
    <cellStyle name="Calculation 2 6 2 3" xfId="25320"/>
    <cellStyle name="Calculation 2 6 2 4" xfId="25321"/>
    <cellStyle name="Calculation 2 6 3" xfId="25322"/>
    <cellStyle name="Calculation 2 6 3 2" xfId="25323"/>
    <cellStyle name="Calculation 2 6 3 3" xfId="25324"/>
    <cellStyle name="Calculation 2 6 4" xfId="25325"/>
    <cellStyle name="Calculation 2 6 5" xfId="25326"/>
    <cellStyle name="Calculation 2 7" xfId="25327"/>
    <cellStyle name="Calculation 2 7 2" xfId="25328"/>
    <cellStyle name="Calculation 2 7 2 2" xfId="25329"/>
    <cellStyle name="Calculation 2 7 2 3" xfId="25330"/>
    <cellStyle name="Calculation 2 7 3" xfId="25331"/>
    <cellStyle name="Calculation 2 7 4" xfId="25332"/>
    <cellStyle name="Calculation 2 8" xfId="25333"/>
    <cellStyle name="Calculation 2 8 2" xfId="25334"/>
    <cellStyle name="Calculation 2 8 3" xfId="25335"/>
    <cellStyle name="Calculation 2 9" xfId="25336"/>
    <cellStyle name="Calculation 3" xfId="25337"/>
    <cellStyle name="Calculation 3 2" xfId="25338"/>
    <cellStyle name="Calculation 3 2 2" xfId="25339"/>
    <cellStyle name="Calculation 3 2 2 2" xfId="25340"/>
    <cellStyle name="Calculation 3 2 2 2 2" xfId="25341"/>
    <cellStyle name="Calculation 3 2 2 2 2 2" xfId="25342"/>
    <cellStyle name="Calculation 3 2 2 2 2 3" xfId="25343"/>
    <cellStyle name="Calculation 3 2 2 2 3" xfId="25344"/>
    <cellStyle name="Calculation 3 2 2 2 4" xfId="25345"/>
    <cellStyle name="Calculation 3 2 2 3" xfId="25346"/>
    <cellStyle name="Calculation 3 2 2 3 2" xfId="25347"/>
    <cellStyle name="Calculation 3 2 2 3 3" xfId="25348"/>
    <cellStyle name="Calculation 3 2 2 4" xfId="25349"/>
    <cellStyle name="Calculation 3 2 2 5" xfId="25350"/>
    <cellStyle name="Calculation 3 2 3" xfId="25351"/>
    <cellStyle name="Calculation 3 2 3 2" xfId="25352"/>
    <cellStyle name="Calculation 3 2 3 2 2" xfId="25353"/>
    <cellStyle name="Calculation 3 2 3 2 2 2" xfId="25354"/>
    <cellStyle name="Calculation 3 2 3 2 2 3" xfId="25355"/>
    <cellStyle name="Calculation 3 2 3 2 3" xfId="25356"/>
    <cellStyle name="Calculation 3 2 3 2 4" xfId="25357"/>
    <cellStyle name="Calculation 3 2 3 3" xfId="25358"/>
    <cellStyle name="Calculation 3 2 3 3 2" xfId="25359"/>
    <cellStyle name="Calculation 3 2 3 3 3" xfId="25360"/>
    <cellStyle name="Calculation 3 2 3 4" xfId="25361"/>
    <cellStyle name="Calculation 3 2 3 5" xfId="25362"/>
    <cellStyle name="Calculation 3 2 4" xfId="25363"/>
    <cellStyle name="Calculation 3 2 4 2" xfId="25364"/>
    <cellStyle name="Calculation 3 2 4 2 2" xfId="25365"/>
    <cellStyle name="Calculation 3 2 4 2 2 2" xfId="25366"/>
    <cellStyle name="Calculation 3 2 4 2 2 3" xfId="25367"/>
    <cellStyle name="Calculation 3 2 4 2 3" xfId="25368"/>
    <cellStyle name="Calculation 3 2 4 2 4" xfId="25369"/>
    <cellStyle name="Calculation 3 2 4 3" xfId="25370"/>
    <cellStyle name="Calculation 3 2 4 3 2" xfId="25371"/>
    <cellStyle name="Calculation 3 2 4 3 3" xfId="25372"/>
    <cellStyle name="Calculation 3 2 4 4" xfId="25373"/>
    <cellStyle name="Calculation 3 2 4 5" xfId="25374"/>
    <cellStyle name="Calculation 3 2 5" xfId="25375"/>
    <cellStyle name="Calculation 3 2 5 2" xfId="25376"/>
    <cellStyle name="Calculation 3 2 5 2 2" xfId="25377"/>
    <cellStyle name="Calculation 3 2 5 2 3" xfId="25378"/>
    <cellStyle name="Calculation 3 2 5 3" xfId="25379"/>
    <cellStyle name="Calculation 3 2 5 4" xfId="25380"/>
    <cellStyle name="Calculation 3 2 6" xfId="25381"/>
    <cellStyle name="Calculation 3 2 6 2" xfId="25382"/>
    <cellStyle name="Calculation 3 2 6 3" xfId="25383"/>
    <cellStyle name="Calculation 3 2 7" xfId="25384"/>
    <cellStyle name="Calculation 3 2 8" xfId="25385"/>
    <cellStyle name="Calculation 3 3" xfId="25386"/>
    <cellStyle name="Calculation 3 3 2" xfId="25387"/>
    <cellStyle name="Calculation 3 3 2 2" xfId="25388"/>
    <cellStyle name="Calculation 3 3 2 2 2" xfId="25389"/>
    <cellStyle name="Calculation 3 3 2 2 3" xfId="25390"/>
    <cellStyle name="Calculation 3 3 2 3" xfId="25391"/>
    <cellStyle name="Calculation 3 3 2 4" xfId="25392"/>
    <cellStyle name="Calculation 3 3 3" xfId="25393"/>
    <cellStyle name="Calculation 3 3 3 2" xfId="25394"/>
    <cellStyle name="Calculation 3 3 3 3" xfId="25395"/>
    <cellStyle name="Calculation 3 3 4" xfId="25396"/>
    <cellStyle name="Calculation 3 3 5" xfId="25397"/>
    <cellStyle name="Calculation 3 4" xfId="25398"/>
    <cellStyle name="Calculation 3 4 2" xfId="25399"/>
    <cellStyle name="Calculation 3 4 2 2" xfId="25400"/>
    <cellStyle name="Calculation 3 4 2 2 2" xfId="25401"/>
    <cellStyle name="Calculation 3 4 2 2 3" xfId="25402"/>
    <cellStyle name="Calculation 3 4 2 3" xfId="25403"/>
    <cellStyle name="Calculation 3 4 2 4" xfId="25404"/>
    <cellStyle name="Calculation 3 4 3" xfId="25405"/>
    <cellStyle name="Calculation 3 4 3 2" xfId="25406"/>
    <cellStyle name="Calculation 3 4 3 3" xfId="25407"/>
    <cellStyle name="Calculation 3 4 4" xfId="25408"/>
    <cellStyle name="Calculation 3 4 5" xfId="25409"/>
    <cellStyle name="Calculation 3 5" xfId="25410"/>
    <cellStyle name="Calculation 3 5 2" xfId="25411"/>
    <cellStyle name="Calculation 3 5 2 2" xfId="25412"/>
    <cellStyle name="Calculation 3 5 2 2 2" xfId="25413"/>
    <cellStyle name="Calculation 3 5 2 2 3" xfId="25414"/>
    <cellStyle name="Calculation 3 5 2 3" xfId="25415"/>
    <cellStyle name="Calculation 3 5 2 4" xfId="25416"/>
    <cellStyle name="Calculation 3 5 3" xfId="25417"/>
    <cellStyle name="Calculation 3 5 3 2" xfId="25418"/>
    <cellStyle name="Calculation 3 5 3 3" xfId="25419"/>
    <cellStyle name="Calculation 3 5 4" xfId="25420"/>
    <cellStyle name="Calculation 3 5 5" xfId="25421"/>
    <cellStyle name="Calculation 3 6" xfId="25422"/>
    <cellStyle name="Calculation 3 6 2" xfId="25423"/>
    <cellStyle name="Calculation 3 6 2 2" xfId="25424"/>
    <cellStyle name="Calculation 3 6 2 3" xfId="25425"/>
    <cellStyle name="Calculation 3 6 3" xfId="25426"/>
    <cellStyle name="Calculation 3 6 4" xfId="25427"/>
    <cellStyle name="Calculation 3 7" xfId="25428"/>
    <cellStyle name="Calculation 3 7 2" xfId="25429"/>
    <cellStyle name="Calculation 3 7 3" xfId="25430"/>
    <cellStyle name="Calculation 3 8" xfId="25431"/>
    <cellStyle name="Calculation 3 9" xfId="25432"/>
    <cellStyle name="Calculation 4" xfId="25433"/>
    <cellStyle name="Calculation 4 2" xfId="25434"/>
    <cellStyle name="Calculation 4 2 2" xfId="25435"/>
    <cellStyle name="Calculation 4 2 2 2" xfId="25436"/>
    <cellStyle name="Calculation 4 2 2 2 2" xfId="25437"/>
    <cellStyle name="Calculation 4 2 2 2 3" xfId="25438"/>
    <cellStyle name="Calculation 4 2 2 3" xfId="25439"/>
    <cellStyle name="Calculation 4 2 2 4" xfId="25440"/>
    <cellStyle name="Calculation 4 2 3" xfId="25441"/>
    <cellStyle name="Calculation 4 2 3 2" xfId="25442"/>
    <cellStyle name="Calculation 4 2 3 3" xfId="25443"/>
    <cellStyle name="Calculation 4 2 4" xfId="25444"/>
    <cellStyle name="Calculation 4 2 5" xfId="25445"/>
    <cellStyle name="Calculation 4 3" xfId="25446"/>
    <cellStyle name="Calculation 4 3 2" xfId="25447"/>
    <cellStyle name="Calculation 4 3 2 2" xfId="25448"/>
    <cellStyle name="Calculation 4 3 2 2 2" xfId="25449"/>
    <cellStyle name="Calculation 4 3 2 2 3" xfId="25450"/>
    <cellStyle name="Calculation 4 3 2 3" xfId="25451"/>
    <cellStyle name="Calculation 4 3 2 4" xfId="25452"/>
    <cellStyle name="Calculation 4 3 3" xfId="25453"/>
    <cellStyle name="Calculation 4 3 3 2" xfId="25454"/>
    <cellStyle name="Calculation 4 3 3 3" xfId="25455"/>
    <cellStyle name="Calculation 4 3 4" xfId="25456"/>
    <cellStyle name="Calculation 4 3 5" xfId="25457"/>
    <cellStyle name="Calculation 4 4" xfId="25458"/>
    <cellStyle name="Calculation 4 4 2" xfId="25459"/>
    <cellStyle name="Calculation 4 4 2 2" xfId="25460"/>
    <cellStyle name="Calculation 4 4 2 2 2" xfId="25461"/>
    <cellStyle name="Calculation 4 4 2 2 3" xfId="25462"/>
    <cellStyle name="Calculation 4 4 2 3" xfId="25463"/>
    <cellStyle name="Calculation 4 4 2 4" xfId="25464"/>
    <cellStyle name="Calculation 4 4 3" xfId="25465"/>
    <cellStyle name="Calculation 4 4 3 2" xfId="25466"/>
    <cellStyle name="Calculation 4 4 3 3" xfId="25467"/>
    <cellStyle name="Calculation 4 4 4" xfId="25468"/>
    <cellStyle name="Calculation 4 4 5" xfId="25469"/>
    <cellStyle name="Calculation 4 5" xfId="25470"/>
    <cellStyle name="Calculation 4 5 2" xfId="25471"/>
    <cellStyle name="Calculation 4 5 2 2" xfId="25472"/>
    <cellStyle name="Calculation 4 5 2 3" xfId="25473"/>
    <cellStyle name="Calculation 4 5 3" xfId="25474"/>
    <cellStyle name="Calculation 4 5 4" xfId="25475"/>
    <cellStyle name="Calculation 4 6" xfId="25476"/>
    <cellStyle name="Calculation 4 6 2" xfId="25477"/>
    <cellStyle name="Calculation 4 6 3" xfId="25478"/>
    <cellStyle name="Calculation 4 7" xfId="25479"/>
    <cellStyle name="Calculation 4 8" xfId="25480"/>
    <cellStyle name="Calculation 5" xfId="25481"/>
    <cellStyle name="Calculation 5 2" xfId="25482"/>
    <cellStyle name="Calculation 5 2 2" xfId="25483"/>
    <cellStyle name="Calculation 5 2 2 2" xfId="25484"/>
    <cellStyle name="Calculation 5 2 2 3" xfId="25485"/>
    <cellStyle name="Calculation 5 2 3" xfId="25486"/>
    <cellStyle name="Calculation 5 2 4" xfId="25487"/>
    <cellStyle name="Calculation 5 3" xfId="25488"/>
    <cellStyle name="Calculation 5 3 2" xfId="25489"/>
    <cellStyle name="Calculation 5 3 3" xfId="25490"/>
    <cellStyle name="Calculation 5 4" xfId="25491"/>
    <cellStyle name="Calculation 5 5" xfId="25492"/>
    <cellStyle name="Calculation 6" xfId="25493"/>
    <cellStyle name="Calculation 6 2" xfId="25494"/>
    <cellStyle name="Calculation 6 2 2" xfId="25495"/>
    <cellStyle name="Calculation 6 2 2 2" xfId="25496"/>
    <cellStyle name="Calculation 6 2 2 3" xfId="25497"/>
    <cellStyle name="Calculation 6 2 3" xfId="25498"/>
    <cellStyle name="Calculation 6 2 4" xfId="25499"/>
    <cellStyle name="Calculation 6 3" xfId="25500"/>
    <cellStyle name="Calculation 6 3 2" xfId="25501"/>
    <cellStyle name="Calculation 6 3 3" xfId="25502"/>
    <cellStyle name="Calculation 6 4" xfId="25503"/>
    <cellStyle name="Calculation 6 5" xfId="25504"/>
    <cellStyle name="Calculation 7" xfId="25505"/>
    <cellStyle name="Calculation 7 2" xfId="25506"/>
    <cellStyle name="Calculation 7 2 2" xfId="25507"/>
    <cellStyle name="Calculation 7 2 2 2" xfId="25508"/>
    <cellStyle name="Calculation 7 2 2 3" xfId="25509"/>
    <cellStyle name="Calculation 7 2 3" xfId="25510"/>
    <cellStyle name="Calculation 7 2 4" xfId="25511"/>
    <cellStyle name="Calculation 7 3" xfId="25512"/>
    <cellStyle name="Calculation 7 3 2" xfId="25513"/>
    <cellStyle name="Calculation 7 3 3" xfId="25514"/>
    <cellStyle name="Calculation 7 4" xfId="25515"/>
    <cellStyle name="Calculation 7 5" xfId="25516"/>
    <cellStyle name="Calculation 8" xfId="25517"/>
    <cellStyle name="Calculation 8 2" xfId="25518"/>
    <cellStyle name="Calculation 8 2 2" xfId="25519"/>
    <cellStyle name="Calculation 8 2 3" xfId="25520"/>
    <cellStyle name="Calculation 8 3" xfId="25521"/>
    <cellStyle name="Calculation 8 4" xfId="25522"/>
    <cellStyle name="Calculation 9" xfId="25523"/>
    <cellStyle name="Calculation 9 2" xfId="25524"/>
    <cellStyle name="Calculation 9 3" xfId="25525"/>
    <cellStyle name="Cellule liée 10" xfId="25526"/>
    <cellStyle name="Cellule liée 11" xfId="25527"/>
    <cellStyle name="Cellule liée 12" xfId="25528"/>
    <cellStyle name="Cellule liée 13" xfId="25529"/>
    <cellStyle name="Cellule liée 14" xfId="25530"/>
    <cellStyle name="Cellule liée 15" xfId="25531"/>
    <cellStyle name="Cellule liée 16" xfId="25532"/>
    <cellStyle name="Cellule liée 17" xfId="25533"/>
    <cellStyle name="Cellule liée 18" xfId="25534"/>
    <cellStyle name="Cellule liée 19" xfId="25535"/>
    <cellStyle name="Cellule liée 2" xfId="194"/>
    <cellStyle name="Cellule liée 2 2" xfId="1095"/>
    <cellStyle name="Cellule liée 2 3" xfId="25536"/>
    <cellStyle name="Cellule liée 2 4" xfId="25537"/>
    <cellStyle name="Cellule liée 2 5" xfId="25538"/>
    <cellStyle name="Cellule liée 2 6" xfId="42156"/>
    <cellStyle name="Cellule liée 20" xfId="25539"/>
    <cellStyle name="Cellule liée 21" xfId="25540"/>
    <cellStyle name="Cellule liée 22" xfId="25541"/>
    <cellStyle name="Cellule liée 23" xfId="42155"/>
    <cellStyle name="Cellule liée 3" xfId="195"/>
    <cellStyle name="Cellule liée 4" xfId="196"/>
    <cellStyle name="Cellule liée 5" xfId="197"/>
    <cellStyle name="Cellule liée 6" xfId="25542"/>
    <cellStyle name="Cellule liée 7" xfId="25543"/>
    <cellStyle name="Cellule liée 8" xfId="25544"/>
    <cellStyle name="Cellule liée 9" xfId="25545"/>
    <cellStyle name="Check Cell" xfId="25546"/>
    <cellStyle name="Check Cell 2" xfId="25547"/>
    <cellStyle name="Check Cell 3" xfId="25548"/>
    <cellStyle name="ColumnHead" xfId="25549"/>
    <cellStyle name="ColumnHead 2" xfId="25550"/>
    <cellStyle name="ColumnHead 2 2" xfId="25551"/>
    <cellStyle name="ColumnHead 2 2 2" xfId="25552"/>
    <cellStyle name="ColumnHead 2 2 2 2" xfId="25553"/>
    <cellStyle name="ColumnHead 2 2 2 3" xfId="25554"/>
    <cellStyle name="ColumnHead 2 2 3" xfId="25555"/>
    <cellStyle name="ColumnHead 2 2 4" xfId="25556"/>
    <cellStyle name="ColumnHead 2 3" xfId="25557"/>
    <cellStyle name="ColumnHead 2 3 2" xfId="25558"/>
    <cellStyle name="ColumnHead 2 3 3" xfId="25559"/>
    <cellStyle name="ColumnHead 2 3 4" xfId="25560"/>
    <cellStyle name="ColumnHead 2 4" xfId="25561"/>
    <cellStyle name="ColumnHead 2 4 2" xfId="25562"/>
    <cellStyle name="ColumnHead 2 5" xfId="25563"/>
    <cellStyle name="ColumnHead 3" xfId="25564"/>
    <cellStyle name="ColumnHead 3 2" xfId="25565"/>
    <cellStyle name="ColumnHead 3 2 2" xfId="25566"/>
    <cellStyle name="ColumnHead 3 2 3" xfId="25567"/>
    <cellStyle name="ColumnHead 3 3" xfId="25568"/>
    <cellStyle name="ColumnHead 3 4" xfId="25569"/>
    <cellStyle name="ColumnHead 4" xfId="25570"/>
    <cellStyle name="ColumnHead 4 2" xfId="25571"/>
    <cellStyle name="ColumnHead 4 3" xfId="25572"/>
    <cellStyle name="ColumnHead 4 4" xfId="25573"/>
    <cellStyle name="ColumnHead 5" xfId="25574"/>
    <cellStyle name="ColumnHead 5 2" xfId="25575"/>
    <cellStyle name="ColumnHead 6" xfId="25576"/>
    <cellStyle name="Commentaire 10" xfId="25577"/>
    <cellStyle name="Commentaire 10 2" xfId="25578"/>
    <cellStyle name="Commentaire 10 2 2" xfId="25579"/>
    <cellStyle name="Commentaire 10 2 2 2" xfId="25580"/>
    <cellStyle name="Commentaire 10 2 2 2 2" xfId="25581"/>
    <cellStyle name="Commentaire 10 2 2 2 2 2" xfId="25582"/>
    <cellStyle name="Commentaire 10 2 2 2 3" xfId="25583"/>
    <cellStyle name="Commentaire 10 2 2 2 3 2" xfId="25584"/>
    <cellStyle name="Commentaire 10 2 2 2 4" xfId="25585"/>
    <cellStyle name="Commentaire 10 2 2 3" xfId="25586"/>
    <cellStyle name="Commentaire 10 2 2 3 2" xfId="25587"/>
    <cellStyle name="Commentaire 10 2 2 3 2 2" xfId="25588"/>
    <cellStyle name="Commentaire 10 2 2 3 3" xfId="25589"/>
    <cellStyle name="Commentaire 10 2 2 3 3 2" xfId="25590"/>
    <cellStyle name="Commentaire 10 2 2 3 4" xfId="25591"/>
    <cellStyle name="Commentaire 10 2 2 4" xfId="25592"/>
    <cellStyle name="Commentaire 10 2 3" xfId="25593"/>
    <cellStyle name="Commentaire 10 2 3 2" xfId="25594"/>
    <cellStyle name="Commentaire 10 2 3 2 2" xfId="25595"/>
    <cellStyle name="Commentaire 10 2 3 3" xfId="25596"/>
    <cellStyle name="Commentaire 10 2 4" xfId="25597"/>
    <cellStyle name="Commentaire 10 2 4 2" xfId="25598"/>
    <cellStyle name="Commentaire 10 2 4 2 2" xfId="25599"/>
    <cellStyle name="Commentaire 10 2 4 3" xfId="25600"/>
    <cellStyle name="Commentaire 10 2 4 3 2" xfId="25601"/>
    <cellStyle name="Commentaire 10 2 4 4" xfId="25602"/>
    <cellStyle name="Commentaire 10 2 5" xfId="25603"/>
    <cellStyle name="Commentaire 10 3" xfId="25604"/>
    <cellStyle name="Commentaire 10 3 2" xfId="25605"/>
    <cellStyle name="Commentaire 10 3 2 2" xfId="25606"/>
    <cellStyle name="Commentaire 10 3 2 2 2" xfId="25607"/>
    <cellStyle name="Commentaire 10 3 2 2 2 2" xfId="25608"/>
    <cellStyle name="Commentaire 10 3 2 2 3" xfId="25609"/>
    <cellStyle name="Commentaire 10 3 2 2 3 2" xfId="25610"/>
    <cellStyle name="Commentaire 10 3 2 2 4" xfId="25611"/>
    <cellStyle name="Commentaire 10 3 2 3" xfId="25612"/>
    <cellStyle name="Commentaire 10 3 2 3 2" xfId="25613"/>
    <cellStyle name="Commentaire 10 3 2 3 2 2" xfId="25614"/>
    <cellStyle name="Commentaire 10 3 2 3 3" xfId="25615"/>
    <cellStyle name="Commentaire 10 3 2 3 3 2" xfId="25616"/>
    <cellStyle name="Commentaire 10 3 2 3 4" xfId="25617"/>
    <cellStyle name="Commentaire 10 3 2 4" xfId="25618"/>
    <cellStyle name="Commentaire 10 3 3" xfId="25619"/>
    <cellStyle name="Commentaire 10 3 3 2" xfId="25620"/>
    <cellStyle name="Commentaire 10 3 3 2 2" xfId="25621"/>
    <cellStyle name="Commentaire 10 3 3 3" xfId="25622"/>
    <cellStyle name="Commentaire 10 3 4" xfId="25623"/>
    <cellStyle name="Commentaire 10 3 4 2" xfId="25624"/>
    <cellStyle name="Commentaire 10 3 4 2 2" xfId="25625"/>
    <cellStyle name="Commentaire 10 3 4 3" xfId="25626"/>
    <cellStyle name="Commentaire 10 3 4 3 2" xfId="25627"/>
    <cellStyle name="Commentaire 10 3 4 4" xfId="25628"/>
    <cellStyle name="Commentaire 10 3 5" xfId="25629"/>
    <cellStyle name="Commentaire 10 4" xfId="25630"/>
    <cellStyle name="Commentaire 10 4 2" xfId="25631"/>
    <cellStyle name="Commentaire 10 4 2 2" xfId="25632"/>
    <cellStyle name="Commentaire 10 4 2 2 2" xfId="25633"/>
    <cellStyle name="Commentaire 10 4 2 3" xfId="25634"/>
    <cellStyle name="Commentaire 10 4 2 3 2" xfId="25635"/>
    <cellStyle name="Commentaire 10 4 2 4" xfId="25636"/>
    <cellStyle name="Commentaire 10 4 3" xfId="25637"/>
    <cellStyle name="Commentaire 10 4 3 2" xfId="25638"/>
    <cellStyle name="Commentaire 10 4 3 2 2" xfId="25639"/>
    <cellStyle name="Commentaire 10 4 3 3" xfId="25640"/>
    <cellStyle name="Commentaire 10 4 3 3 2" xfId="25641"/>
    <cellStyle name="Commentaire 10 4 3 4" xfId="25642"/>
    <cellStyle name="Commentaire 10 4 4" xfId="25643"/>
    <cellStyle name="Commentaire 10 5" xfId="25644"/>
    <cellStyle name="Commentaire 10 5 2" xfId="25645"/>
    <cellStyle name="Commentaire 10 5 2 2" xfId="25646"/>
    <cellStyle name="Commentaire 10 5 3" xfId="25647"/>
    <cellStyle name="Commentaire 10 6" xfId="25648"/>
    <cellStyle name="Commentaire 10 6 2" xfId="25649"/>
    <cellStyle name="Commentaire 10 6 2 2" xfId="25650"/>
    <cellStyle name="Commentaire 10 6 3" xfId="25651"/>
    <cellStyle name="Commentaire 10 6 3 2" xfId="25652"/>
    <cellStyle name="Commentaire 10 6 4" xfId="25653"/>
    <cellStyle name="Commentaire 10 7" xfId="25654"/>
    <cellStyle name="Commentaire 11" xfId="25655"/>
    <cellStyle name="Commentaire 11 2" xfId="25656"/>
    <cellStyle name="Commentaire 11 2 2" xfId="25657"/>
    <cellStyle name="Commentaire 11 2 2 2" xfId="25658"/>
    <cellStyle name="Commentaire 11 2 2 2 2" xfId="25659"/>
    <cellStyle name="Commentaire 11 2 2 2 2 2" xfId="25660"/>
    <cellStyle name="Commentaire 11 2 2 2 3" xfId="25661"/>
    <cellStyle name="Commentaire 11 2 2 2 3 2" xfId="25662"/>
    <cellStyle name="Commentaire 11 2 2 2 4" xfId="25663"/>
    <cellStyle name="Commentaire 11 2 2 3" xfId="25664"/>
    <cellStyle name="Commentaire 11 2 2 3 2" xfId="25665"/>
    <cellStyle name="Commentaire 11 2 2 3 2 2" xfId="25666"/>
    <cellStyle name="Commentaire 11 2 2 3 3" xfId="25667"/>
    <cellStyle name="Commentaire 11 2 2 3 3 2" xfId="25668"/>
    <cellStyle name="Commentaire 11 2 2 3 4" xfId="25669"/>
    <cellStyle name="Commentaire 11 2 2 4" xfId="25670"/>
    <cellStyle name="Commentaire 11 2 3" xfId="25671"/>
    <cellStyle name="Commentaire 11 2 3 2" xfId="25672"/>
    <cellStyle name="Commentaire 11 2 3 2 2" xfId="25673"/>
    <cellStyle name="Commentaire 11 2 3 3" xfId="25674"/>
    <cellStyle name="Commentaire 11 2 4" xfId="25675"/>
    <cellStyle name="Commentaire 11 2 4 2" xfId="25676"/>
    <cellStyle name="Commentaire 11 2 4 2 2" xfId="25677"/>
    <cellStyle name="Commentaire 11 2 4 3" xfId="25678"/>
    <cellStyle name="Commentaire 11 2 4 3 2" xfId="25679"/>
    <cellStyle name="Commentaire 11 2 4 4" xfId="25680"/>
    <cellStyle name="Commentaire 11 2 5" xfId="25681"/>
    <cellStyle name="Commentaire 11 3" xfId="25682"/>
    <cellStyle name="Commentaire 11 3 2" xfId="25683"/>
    <cellStyle name="Commentaire 11 3 2 2" xfId="25684"/>
    <cellStyle name="Commentaire 11 3 2 2 2" xfId="25685"/>
    <cellStyle name="Commentaire 11 3 2 2 2 2" xfId="25686"/>
    <cellStyle name="Commentaire 11 3 2 2 3" xfId="25687"/>
    <cellStyle name="Commentaire 11 3 2 2 3 2" xfId="25688"/>
    <cellStyle name="Commentaire 11 3 2 2 4" xfId="25689"/>
    <cellStyle name="Commentaire 11 3 2 3" xfId="25690"/>
    <cellStyle name="Commentaire 11 3 2 3 2" xfId="25691"/>
    <cellStyle name="Commentaire 11 3 2 3 2 2" xfId="25692"/>
    <cellStyle name="Commentaire 11 3 2 3 3" xfId="25693"/>
    <cellStyle name="Commentaire 11 3 2 3 3 2" xfId="25694"/>
    <cellStyle name="Commentaire 11 3 2 3 4" xfId="25695"/>
    <cellStyle name="Commentaire 11 3 2 4" xfId="25696"/>
    <cellStyle name="Commentaire 11 3 3" xfId="25697"/>
    <cellStyle name="Commentaire 11 3 3 2" xfId="25698"/>
    <cellStyle name="Commentaire 11 3 3 2 2" xfId="25699"/>
    <cellStyle name="Commentaire 11 3 3 3" xfId="25700"/>
    <cellStyle name="Commentaire 11 3 4" xfId="25701"/>
    <cellStyle name="Commentaire 11 3 4 2" xfId="25702"/>
    <cellStyle name="Commentaire 11 3 4 2 2" xfId="25703"/>
    <cellStyle name="Commentaire 11 3 4 3" xfId="25704"/>
    <cellStyle name="Commentaire 11 3 4 3 2" xfId="25705"/>
    <cellStyle name="Commentaire 11 3 4 4" xfId="25706"/>
    <cellStyle name="Commentaire 11 3 5" xfId="25707"/>
    <cellStyle name="Commentaire 11 4" xfId="25708"/>
    <cellStyle name="Commentaire 11 4 2" xfId="25709"/>
    <cellStyle name="Commentaire 11 4 2 2" xfId="25710"/>
    <cellStyle name="Commentaire 11 4 2 2 2" xfId="25711"/>
    <cellStyle name="Commentaire 11 4 2 3" xfId="25712"/>
    <cellStyle name="Commentaire 11 4 2 3 2" xfId="25713"/>
    <cellStyle name="Commentaire 11 4 2 4" xfId="25714"/>
    <cellStyle name="Commentaire 11 4 3" xfId="25715"/>
    <cellStyle name="Commentaire 11 4 3 2" xfId="25716"/>
    <cellStyle name="Commentaire 11 4 3 2 2" xfId="25717"/>
    <cellStyle name="Commentaire 11 4 3 3" xfId="25718"/>
    <cellStyle name="Commentaire 11 4 3 3 2" xfId="25719"/>
    <cellStyle name="Commentaire 11 4 3 4" xfId="25720"/>
    <cellStyle name="Commentaire 11 4 4" xfId="25721"/>
    <cellStyle name="Commentaire 11 5" xfId="25722"/>
    <cellStyle name="Commentaire 11 5 2" xfId="25723"/>
    <cellStyle name="Commentaire 11 5 2 2" xfId="25724"/>
    <cellStyle name="Commentaire 11 5 3" xfId="25725"/>
    <cellStyle name="Commentaire 11 6" xfId="25726"/>
    <cellStyle name="Commentaire 11 6 2" xfId="25727"/>
    <cellStyle name="Commentaire 11 6 2 2" xfId="25728"/>
    <cellStyle name="Commentaire 11 6 3" xfId="25729"/>
    <cellStyle name="Commentaire 11 6 3 2" xfId="25730"/>
    <cellStyle name="Commentaire 11 6 4" xfId="25731"/>
    <cellStyle name="Commentaire 11 7" xfId="25732"/>
    <cellStyle name="Commentaire 12" xfId="25733"/>
    <cellStyle name="Commentaire 12 2" xfId="25734"/>
    <cellStyle name="Commentaire 12 2 2" xfId="25735"/>
    <cellStyle name="Commentaire 12 2 2 2" xfId="25736"/>
    <cellStyle name="Commentaire 12 2 2 2 2" xfId="25737"/>
    <cellStyle name="Commentaire 12 2 2 2 2 2" xfId="25738"/>
    <cellStyle name="Commentaire 12 2 2 2 3" xfId="25739"/>
    <cellStyle name="Commentaire 12 2 2 2 3 2" xfId="25740"/>
    <cellStyle name="Commentaire 12 2 2 2 4" xfId="25741"/>
    <cellStyle name="Commentaire 12 2 2 3" xfId="25742"/>
    <cellStyle name="Commentaire 12 2 2 3 2" xfId="25743"/>
    <cellStyle name="Commentaire 12 2 2 3 2 2" xfId="25744"/>
    <cellStyle name="Commentaire 12 2 2 3 3" xfId="25745"/>
    <cellStyle name="Commentaire 12 2 2 3 3 2" xfId="25746"/>
    <cellStyle name="Commentaire 12 2 2 3 4" xfId="25747"/>
    <cellStyle name="Commentaire 12 2 2 4" xfId="25748"/>
    <cellStyle name="Commentaire 12 2 3" xfId="25749"/>
    <cellStyle name="Commentaire 12 2 3 2" xfId="25750"/>
    <cellStyle name="Commentaire 12 2 3 2 2" xfId="25751"/>
    <cellStyle name="Commentaire 12 2 3 3" xfId="25752"/>
    <cellStyle name="Commentaire 12 2 4" xfId="25753"/>
    <cellStyle name="Commentaire 12 2 4 2" xfId="25754"/>
    <cellStyle name="Commentaire 12 2 4 2 2" xfId="25755"/>
    <cellStyle name="Commentaire 12 2 4 3" xfId="25756"/>
    <cellStyle name="Commentaire 12 2 4 3 2" xfId="25757"/>
    <cellStyle name="Commentaire 12 2 4 4" xfId="25758"/>
    <cellStyle name="Commentaire 12 2 5" xfId="25759"/>
    <cellStyle name="Commentaire 12 3" xfId="25760"/>
    <cellStyle name="Commentaire 12 3 2" xfId="25761"/>
    <cellStyle name="Commentaire 12 3 2 2" xfId="25762"/>
    <cellStyle name="Commentaire 12 3 2 2 2" xfId="25763"/>
    <cellStyle name="Commentaire 12 3 2 2 2 2" xfId="25764"/>
    <cellStyle name="Commentaire 12 3 2 2 3" xfId="25765"/>
    <cellStyle name="Commentaire 12 3 2 2 3 2" xfId="25766"/>
    <cellStyle name="Commentaire 12 3 2 2 4" xfId="25767"/>
    <cellStyle name="Commentaire 12 3 2 3" xfId="25768"/>
    <cellStyle name="Commentaire 12 3 2 3 2" xfId="25769"/>
    <cellStyle name="Commentaire 12 3 2 3 2 2" xfId="25770"/>
    <cellStyle name="Commentaire 12 3 2 3 3" xfId="25771"/>
    <cellStyle name="Commentaire 12 3 2 3 3 2" xfId="25772"/>
    <cellStyle name="Commentaire 12 3 2 3 4" xfId="25773"/>
    <cellStyle name="Commentaire 12 3 2 4" xfId="25774"/>
    <cellStyle name="Commentaire 12 3 3" xfId="25775"/>
    <cellStyle name="Commentaire 12 3 3 2" xfId="25776"/>
    <cellStyle name="Commentaire 12 3 3 2 2" xfId="25777"/>
    <cellStyle name="Commentaire 12 3 3 3" xfId="25778"/>
    <cellStyle name="Commentaire 12 3 4" xfId="25779"/>
    <cellStyle name="Commentaire 12 3 4 2" xfId="25780"/>
    <cellStyle name="Commentaire 12 3 4 2 2" xfId="25781"/>
    <cellStyle name="Commentaire 12 3 4 3" xfId="25782"/>
    <cellStyle name="Commentaire 12 3 4 3 2" xfId="25783"/>
    <cellStyle name="Commentaire 12 3 4 4" xfId="25784"/>
    <cellStyle name="Commentaire 12 3 5" xfId="25785"/>
    <cellStyle name="Commentaire 12 4" xfId="25786"/>
    <cellStyle name="Commentaire 12 4 2" xfId="25787"/>
    <cellStyle name="Commentaire 12 4 2 2" xfId="25788"/>
    <cellStyle name="Commentaire 12 4 2 2 2" xfId="25789"/>
    <cellStyle name="Commentaire 12 4 2 3" xfId="25790"/>
    <cellStyle name="Commentaire 12 4 2 3 2" xfId="25791"/>
    <cellStyle name="Commentaire 12 4 2 4" xfId="25792"/>
    <cellStyle name="Commentaire 12 4 3" xfId="25793"/>
    <cellStyle name="Commentaire 12 4 3 2" xfId="25794"/>
    <cellStyle name="Commentaire 12 4 3 2 2" xfId="25795"/>
    <cellStyle name="Commentaire 12 4 3 3" xfId="25796"/>
    <cellStyle name="Commentaire 12 4 3 3 2" xfId="25797"/>
    <cellStyle name="Commentaire 12 4 3 4" xfId="25798"/>
    <cellStyle name="Commentaire 12 4 4" xfId="25799"/>
    <cellStyle name="Commentaire 12 5" xfId="25800"/>
    <cellStyle name="Commentaire 12 5 2" xfId="25801"/>
    <cellStyle name="Commentaire 12 5 2 2" xfId="25802"/>
    <cellStyle name="Commentaire 12 5 3" xfId="25803"/>
    <cellStyle name="Commentaire 12 6" xfId="25804"/>
    <cellStyle name="Commentaire 12 6 2" xfId="25805"/>
    <cellStyle name="Commentaire 12 6 2 2" xfId="25806"/>
    <cellStyle name="Commentaire 12 6 3" xfId="25807"/>
    <cellStyle name="Commentaire 12 6 3 2" xfId="25808"/>
    <cellStyle name="Commentaire 12 6 4" xfId="25809"/>
    <cellStyle name="Commentaire 12 7" xfId="25810"/>
    <cellStyle name="Commentaire 13" xfId="25811"/>
    <cellStyle name="Commentaire 13 2" xfId="25812"/>
    <cellStyle name="Commentaire 13 2 2" xfId="25813"/>
    <cellStyle name="Commentaire 13 2 2 2" xfId="25814"/>
    <cellStyle name="Commentaire 13 2 2 2 2" xfId="25815"/>
    <cellStyle name="Commentaire 13 2 2 2 2 2" xfId="25816"/>
    <cellStyle name="Commentaire 13 2 2 2 3" xfId="25817"/>
    <cellStyle name="Commentaire 13 2 2 2 3 2" xfId="25818"/>
    <cellStyle name="Commentaire 13 2 2 2 4" xfId="25819"/>
    <cellStyle name="Commentaire 13 2 2 3" xfId="25820"/>
    <cellStyle name="Commentaire 13 2 2 3 2" xfId="25821"/>
    <cellStyle name="Commentaire 13 2 2 3 2 2" xfId="25822"/>
    <cellStyle name="Commentaire 13 2 2 3 3" xfId="25823"/>
    <cellStyle name="Commentaire 13 2 2 3 3 2" xfId="25824"/>
    <cellStyle name="Commentaire 13 2 2 3 4" xfId="25825"/>
    <cellStyle name="Commentaire 13 2 2 4" xfId="25826"/>
    <cellStyle name="Commentaire 13 2 3" xfId="25827"/>
    <cellStyle name="Commentaire 13 2 3 2" xfId="25828"/>
    <cellStyle name="Commentaire 13 2 3 2 2" xfId="25829"/>
    <cellStyle name="Commentaire 13 2 3 3" xfId="25830"/>
    <cellStyle name="Commentaire 13 2 4" xfId="25831"/>
    <cellStyle name="Commentaire 13 2 4 2" xfId="25832"/>
    <cellStyle name="Commentaire 13 2 4 2 2" xfId="25833"/>
    <cellStyle name="Commentaire 13 2 4 3" xfId="25834"/>
    <cellStyle name="Commentaire 13 2 4 3 2" xfId="25835"/>
    <cellStyle name="Commentaire 13 2 4 4" xfId="25836"/>
    <cellStyle name="Commentaire 13 2 5" xfId="25837"/>
    <cellStyle name="Commentaire 13 3" xfId="25838"/>
    <cellStyle name="Commentaire 13 3 2" xfId="25839"/>
    <cellStyle name="Commentaire 13 3 2 2" xfId="25840"/>
    <cellStyle name="Commentaire 13 3 2 2 2" xfId="25841"/>
    <cellStyle name="Commentaire 13 3 2 2 2 2" xfId="25842"/>
    <cellStyle name="Commentaire 13 3 2 2 3" xfId="25843"/>
    <cellStyle name="Commentaire 13 3 2 2 3 2" xfId="25844"/>
    <cellStyle name="Commentaire 13 3 2 2 4" xfId="25845"/>
    <cellStyle name="Commentaire 13 3 2 3" xfId="25846"/>
    <cellStyle name="Commentaire 13 3 2 3 2" xfId="25847"/>
    <cellStyle name="Commentaire 13 3 2 3 2 2" xfId="25848"/>
    <cellStyle name="Commentaire 13 3 2 3 3" xfId="25849"/>
    <cellStyle name="Commentaire 13 3 2 3 3 2" xfId="25850"/>
    <cellStyle name="Commentaire 13 3 2 3 4" xfId="25851"/>
    <cellStyle name="Commentaire 13 3 2 4" xfId="25852"/>
    <cellStyle name="Commentaire 13 3 3" xfId="25853"/>
    <cellStyle name="Commentaire 13 3 3 2" xfId="25854"/>
    <cellStyle name="Commentaire 13 3 3 2 2" xfId="25855"/>
    <cellStyle name="Commentaire 13 3 3 3" xfId="25856"/>
    <cellStyle name="Commentaire 13 3 4" xfId="25857"/>
    <cellStyle name="Commentaire 13 3 4 2" xfId="25858"/>
    <cellStyle name="Commentaire 13 3 4 2 2" xfId="25859"/>
    <cellStyle name="Commentaire 13 3 4 3" xfId="25860"/>
    <cellStyle name="Commentaire 13 3 4 3 2" xfId="25861"/>
    <cellStyle name="Commentaire 13 3 4 4" xfId="25862"/>
    <cellStyle name="Commentaire 13 3 5" xfId="25863"/>
    <cellStyle name="Commentaire 13 4" xfId="25864"/>
    <cellStyle name="Commentaire 13 4 2" xfId="25865"/>
    <cellStyle name="Commentaire 13 4 2 2" xfId="25866"/>
    <cellStyle name="Commentaire 13 4 2 2 2" xfId="25867"/>
    <cellStyle name="Commentaire 13 4 2 3" xfId="25868"/>
    <cellStyle name="Commentaire 13 4 2 3 2" xfId="25869"/>
    <cellStyle name="Commentaire 13 4 2 4" xfId="25870"/>
    <cellStyle name="Commentaire 13 4 3" xfId="25871"/>
    <cellStyle name="Commentaire 13 4 3 2" xfId="25872"/>
    <cellStyle name="Commentaire 13 4 3 2 2" xfId="25873"/>
    <cellStyle name="Commentaire 13 4 3 3" xfId="25874"/>
    <cellStyle name="Commentaire 13 4 3 3 2" xfId="25875"/>
    <cellStyle name="Commentaire 13 4 3 4" xfId="25876"/>
    <cellStyle name="Commentaire 13 4 4" xfId="25877"/>
    <cellStyle name="Commentaire 13 5" xfId="25878"/>
    <cellStyle name="Commentaire 13 5 2" xfId="25879"/>
    <cellStyle name="Commentaire 13 5 2 2" xfId="25880"/>
    <cellStyle name="Commentaire 13 5 3" xfId="25881"/>
    <cellStyle name="Commentaire 13 6" xfId="25882"/>
    <cellStyle name="Commentaire 13 6 2" xfId="25883"/>
    <cellStyle name="Commentaire 13 6 2 2" xfId="25884"/>
    <cellStyle name="Commentaire 13 6 3" xfId="25885"/>
    <cellStyle name="Commentaire 13 6 3 2" xfId="25886"/>
    <cellStyle name="Commentaire 13 6 4" xfId="25887"/>
    <cellStyle name="Commentaire 13 7" xfId="25888"/>
    <cellStyle name="Commentaire 14" xfId="25889"/>
    <cellStyle name="Commentaire 14 2" xfId="25890"/>
    <cellStyle name="Commentaire 14 2 2" xfId="25891"/>
    <cellStyle name="Commentaire 14 2 2 2" xfId="25892"/>
    <cellStyle name="Commentaire 14 2 2 2 2" xfId="25893"/>
    <cellStyle name="Commentaire 14 2 2 2 2 2" xfId="25894"/>
    <cellStyle name="Commentaire 14 2 2 2 3" xfId="25895"/>
    <cellStyle name="Commentaire 14 2 2 2 3 2" xfId="25896"/>
    <cellStyle name="Commentaire 14 2 2 2 4" xfId="25897"/>
    <cellStyle name="Commentaire 14 2 2 3" xfId="25898"/>
    <cellStyle name="Commentaire 14 2 2 3 2" xfId="25899"/>
    <cellStyle name="Commentaire 14 2 2 3 2 2" xfId="25900"/>
    <cellStyle name="Commentaire 14 2 2 3 3" xfId="25901"/>
    <cellStyle name="Commentaire 14 2 2 3 3 2" xfId="25902"/>
    <cellStyle name="Commentaire 14 2 2 3 4" xfId="25903"/>
    <cellStyle name="Commentaire 14 2 2 4" xfId="25904"/>
    <cellStyle name="Commentaire 14 2 3" xfId="25905"/>
    <cellStyle name="Commentaire 14 2 3 2" xfId="25906"/>
    <cellStyle name="Commentaire 14 2 3 2 2" xfId="25907"/>
    <cellStyle name="Commentaire 14 2 3 3" xfId="25908"/>
    <cellStyle name="Commentaire 14 2 4" xfId="25909"/>
    <cellStyle name="Commentaire 14 2 4 2" xfId="25910"/>
    <cellStyle name="Commentaire 14 2 4 2 2" xfId="25911"/>
    <cellStyle name="Commentaire 14 2 4 3" xfId="25912"/>
    <cellStyle name="Commentaire 14 2 4 3 2" xfId="25913"/>
    <cellStyle name="Commentaire 14 2 4 4" xfId="25914"/>
    <cellStyle name="Commentaire 14 2 5" xfId="25915"/>
    <cellStyle name="Commentaire 14 3" xfId="25916"/>
    <cellStyle name="Commentaire 14 3 2" xfId="25917"/>
    <cellStyle name="Commentaire 14 3 2 2" xfId="25918"/>
    <cellStyle name="Commentaire 14 3 2 2 2" xfId="25919"/>
    <cellStyle name="Commentaire 14 3 2 2 2 2" xfId="25920"/>
    <cellStyle name="Commentaire 14 3 2 2 3" xfId="25921"/>
    <cellStyle name="Commentaire 14 3 2 2 3 2" xfId="25922"/>
    <cellStyle name="Commentaire 14 3 2 2 4" xfId="25923"/>
    <cellStyle name="Commentaire 14 3 2 3" xfId="25924"/>
    <cellStyle name="Commentaire 14 3 2 3 2" xfId="25925"/>
    <cellStyle name="Commentaire 14 3 2 3 2 2" xfId="25926"/>
    <cellStyle name="Commentaire 14 3 2 3 3" xfId="25927"/>
    <cellStyle name="Commentaire 14 3 2 3 3 2" xfId="25928"/>
    <cellStyle name="Commentaire 14 3 2 3 4" xfId="25929"/>
    <cellStyle name="Commentaire 14 3 2 4" xfId="25930"/>
    <cellStyle name="Commentaire 14 3 3" xfId="25931"/>
    <cellStyle name="Commentaire 14 3 3 2" xfId="25932"/>
    <cellStyle name="Commentaire 14 3 3 2 2" xfId="25933"/>
    <cellStyle name="Commentaire 14 3 3 3" xfId="25934"/>
    <cellStyle name="Commentaire 14 3 4" xfId="25935"/>
    <cellStyle name="Commentaire 14 3 4 2" xfId="25936"/>
    <cellStyle name="Commentaire 14 3 4 2 2" xfId="25937"/>
    <cellStyle name="Commentaire 14 3 4 3" xfId="25938"/>
    <cellStyle name="Commentaire 14 3 4 3 2" xfId="25939"/>
    <cellStyle name="Commentaire 14 3 4 4" xfId="25940"/>
    <cellStyle name="Commentaire 14 3 5" xfId="25941"/>
    <cellStyle name="Commentaire 14 4" xfId="25942"/>
    <cellStyle name="Commentaire 14 4 2" xfId="25943"/>
    <cellStyle name="Commentaire 14 4 2 2" xfId="25944"/>
    <cellStyle name="Commentaire 14 4 2 2 2" xfId="25945"/>
    <cellStyle name="Commentaire 14 4 2 3" xfId="25946"/>
    <cellStyle name="Commentaire 14 4 2 3 2" xfId="25947"/>
    <cellStyle name="Commentaire 14 4 2 4" xfId="25948"/>
    <cellStyle name="Commentaire 14 4 3" xfId="25949"/>
    <cellStyle name="Commentaire 14 4 3 2" xfId="25950"/>
    <cellStyle name="Commentaire 14 4 3 2 2" xfId="25951"/>
    <cellStyle name="Commentaire 14 4 3 3" xfId="25952"/>
    <cellStyle name="Commentaire 14 4 3 3 2" xfId="25953"/>
    <cellStyle name="Commentaire 14 4 3 4" xfId="25954"/>
    <cellStyle name="Commentaire 14 4 4" xfId="25955"/>
    <cellStyle name="Commentaire 14 5" xfId="25956"/>
    <cellStyle name="Commentaire 14 5 2" xfId="25957"/>
    <cellStyle name="Commentaire 14 5 2 2" xfId="25958"/>
    <cellStyle name="Commentaire 14 5 3" xfId="25959"/>
    <cellStyle name="Commentaire 14 6" xfId="25960"/>
    <cellStyle name="Commentaire 14 6 2" xfId="25961"/>
    <cellStyle name="Commentaire 14 6 2 2" xfId="25962"/>
    <cellStyle name="Commentaire 14 6 3" xfId="25963"/>
    <cellStyle name="Commentaire 14 6 3 2" xfId="25964"/>
    <cellStyle name="Commentaire 14 6 4" xfId="25965"/>
    <cellStyle name="Commentaire 14 7" xfId="25966"/>
    <cellStyle name="Commentaire 15" xfId="25967"/>
    <cellStyle name="Commentaire 15 2" xfId="25968"/>
    <cellStyle name="Commentaire 15 2 2" xfId="25969"/>
    <cellStyle name="Commentaire 15 2 2 2" xfId="25970"/>
    <cellStyle name="Commentaire 15 2 2 2 2" xfId="25971"/>
    <cellStyle name="Commentaire 15 2 2 2 2 2" xfId="25972"/>
    <cellStyle name="Commentaire 15 2 2 2 3" xfId="25973"/>
    <cellStyle name="Commentaire 15 2 2 2 3 2" xfId="25974"/>
    <cellStyle name="Commentaire 15 2 2 2 4" xfId="25975"/>
    <cellStyle name="Commentaire 15 2 2 3" xfId="25976"/>
    <cellStyle name="Commentaire 15 2 2 3 2" xfId="25977"/>
    <cellStyle name="Commentaire 15 2 2 3 2 2" xfId="25978"/>
    <cellStyle name="Commentaire 15 2 2 3 3" xfId="25979"/>
    <cellStyle name="Commentaire 15 2 2 3 3 2" xfId="25980"/>
    <cellStyle name="Commentaire 15 2 2 3 4" xfId="25981"/>
    <cellStyle name="Commentaire 15 2 2 4" xfId="25982"/>
    <cellStyle name="Commentaire 15 2 3" xfId="25983"/>
    <cellStyle name="Commentaire 15 2 3 2" xfId="25984"/>
    <cellStyle name="Commentaire 15 2 3 2 2" xfId="25985"/>
    <cellStyle name="Commentaire 15 2 3 3" xfId="25986"/>
    <cellStyle name="Commentaire 15 2 4" xfId="25987"/>
    <cellStyle name="Commentaire 15 2 4 2" xfId="25988"/>
    <cellStyle name="Commentaire 15 2 4 2 2" xfId="25989"/>
    <cellStyle name="Commentaire 15 2 4 3" xfId="25990"/>
    <cellStyle name="Commentaire 15 2 4 3 2" xfId="25991"/>
    <cellStyle name="Commentaire 15 2 4 4" xfId="25992"/>
    <cellStyle name="Commentaire 15 2 5" xfId="25993"/>
    <cellStyle name="Commentaire 15 3" xfId="25994"/>
    <cellStyle name="Commentaire 15 3 2" xfId="25995"/>
    <cellStyle name="Commentaire 15 3 2 2" xfId="25996"/>
    <cellStyle name="Commentaire 15 3 2 2 2" xfId="25997"/>
    <cellStyle name="Commentaire 15 3 2 2 2 2" xfId="25998"/>
    <cellStyle name="Commentaire 15 3 2 2 3" xfId="25999"/>
    <cellStyle name="Commentaire 15 3 2 2 3 2" xfId="26000"/>
    <cellStyle name="Commentaire 15 3 2 2 4" xfId="26001"/>
    <cellStyle name="Commentaire 15 3 2 3" xfId="26002"/>
    <cellStyle name="Commentaire 15 3 2 3 2" xfId="26003"/>
    <cellStyle name="Commentaire 15 3 2 3 2 2" xfId="26004"/>
    <cellStyle name="Commentaire 15 3 2 3 3" xfId="26005"/>
    <cellStyle name="Commentaire 15 3 2 3 3 2" xfId="26006"/>
    <cellStyle name="Commentaire 15 3 2 3 4" xfId="26007"/>
    <cellStyle name="Commentaire 15 3 2 4" xfId="26008"/>
    <cellStyle name="Commentaire 15 3 3" xfId="26009"/>
    <cellStyle name="Commentaire 15 3 3 2" xfId="26010"/>
    <cellStyle name="Commentaire 15 3 3 2 2" xfId="26011"/>
    <cellStyle name="Commentaire 15 3 3 3" xfId="26012"/>
    <cellStyle name="Commentaire 15 3 4" xfId="26013"/>
    <cellStyle name="Commentaire 15 3 4 2" xfId="26014"/>
    <cellStyle name="Commentaire 15 3 4 2 2" xfId="26015"/>
    <cellStyle name="Commentaire 15 3 4 3" xfId="26016"/>
    <cellStyle name="Commentaire 15 3 4 3 2" xfId="26017"/>
    <cellStyle name="Commentaire 15 3 4 4" xfId="26018"/>
    <cellStyle name="Commentaire 15 3 5" xfId="26019"/>
    <cellStyle name="Commentaire 15 4" xfId="26020"/>
    <cellStyle name="Commentaire 15 4 2" xfId="26021"/>
    <cellStyle name="Commentaire 15 4 2 2" xfId="26022"/>
    <cellStyle name="Commentaire 15 4 2 2 2" xfId="26023"/>
    <cellStyle name="Commentaire 15 4 2 3" xfId="26024"/>
    <cellStyle name="Commentaire 15 4 2 3 2" xfId="26025"/>
    <cellStyle name="Commentaire 15 4 2 4" xfId="26026"/>
    <cellStyle name="Commentaire 15 4 3" xfId="26027"/>
    <cellStyle name="Commentaire 15 4 3 2" xfId="26028"/>
    <cellStyle name="Commentaire 15 4 3 2 2" xfId="26029"/>
    <cellStyle name="Commentaire 15 4 3 3" xfId="26030"/>
    <cellStyle name="Commentaire 15 4 3 3 2" xfId="26031"/>
    <cellStyle name="Commentaire 15 4 3 4" xfId="26032"/>
    <cellStyle name="Commentaire 15 4 4" xfId="26033"/>
    <cellStyle name="Commentaire 15 5" xfId="26034"/>
    <cellStyle name="Commentaire 15 5 2" xfId="26035"/>
    <cellStyle name="Commentaire 15 5 2 2" xfId="26036"/>
    <cellStyle name="Commentaire 15 5 3" xfId="26037"/>
    <cellStyle name="Commentaire 15 6" xfId="26038"/>
    <cellStyle name="Commentaire 15 6 2" xfId="26039"/>
    <cellStyle name="Commentaire 15 6 2 2" xfId="26040"/>
    <cellStyle name="Commentaire 15 6 3" xfId="26041"/>
    <cellStyle name="Commentaire 15 6 3 2" xfId="26042"/>
    <cellStyle name="Commentaire 15 6 4" xfId="26043"/>
    <cellStyle name="Commentaire 15 7" xfId="26044"/>
    <cellStyle name="Commentaire 16" xfId="26045"/>
    <cellStyle name="Commentaire 16 2" xfId="26046"/>
    <cellStyle name="Commentaire 16 2 2" xfId="26047"/>
    <cellStyle name="Commentaire 16 2 2 2" xfId="26048"/>
    <cellStyle name="Commentaire 16 2 2 2 2" xfId="26049"/>
    <cellStyle name="Commentaire 16 2 2 2 2 2" xfId="26050"/>
    <cellStyle name="Commentaire 16 2 2 2 3" xfId="26051"/>
    <cellStyle name="Commentaire 16 2 2 2 3 2" xfId="26052"/>
    <cellStyle name="Commentaire 16 2 2 2 4" xfId="26053"/>
    <cellStyle name="Commentaire 16 2 2 3" xfId="26054"/>
    <cellStyle name="Commentaire 16 2 2 3 2" xfId="26055"/>
    <cellStyle name="Commentaire 16 2 2 3 2 2" xfId="26056"/>
    <cellStyle name="Commentaire 16 2 2 3 3" xfId="26057"/>
    <cellStyle name="Commentaire 16 2 2 3 3 2" xfId="26058"/>
    <cellStyle name="Commentaire 16 2 2 3 4" xfId="26059"/>
    <cellStyle name="Commentaire 16 2 2 4" xfId="26060"/>
    <cellStyle name="Commentaire 16 2 3" xfId="26061"/>
    <cellStyle name="Commentaire 16 2 3 2" xfId="26062"/>
    <cellStyle name="Commentaire 16 2 3 2 2" xfId="26063"/>
    <cellStyle name="Commentaire 16 2 3 3" xfId="26064"/>
    <cellStyle name="Commentaire 16 2 4" xfId="26065"/>
    <cellStyle name="Commentaire 16 2 4 2" xfId="26066"/>
    <cellStyle name="Commentaire 16 2 4 2 2" xfId="26067"/>
    <cellStyle name="Commentaire 16 2 4 3" xfId="26068"/>
    <cellStyle name="Commentaire 16 2 4 3 2" xfId="26069"/>
    <cellStyle name="Commentaire 16 2 4 4" xfId="26070"/>
    <cellStyle name="Commentaire 16 2 5" xfId="26071"/>
    <cellStyle name="Commentaire 16 3" xfId="26072"/>
    <cellStyle name="Commentaire 16 3 2" xfId="26073"/>
    <cellStyle name="Commentaire 16 3 2 2" xfId="26074"/>
    <cellStyle name="Commentaire 16 3 2 2 2" xfId="26075"/>
    <cellStyle name="Commentaire 16 3 2 2 2 2" xfId="26076"/>
    <cellStyle name="Commentaire 16 3 2 2 3" xfId="26077"/>
    <cellStyle name="Commentaire 16 3 2 2 3 2" xfId="26078"/>
    <cellStyle name="Commentaire 16 3 2 2 4" xfId="26079"/>
    <cellStyle name="Commentaire 16 3 2 3" xfId="26080"/>
    <cellStyle name="Commentaire 16 3 2 3 2" xfId="26081"/>
    <cellStyle name="Commentaire 16 3 2 3 2 2" xfId="26082"/>
    <cellStyle name="Commentaire 16 3 2 3 3" xfId="26083"/>
    <cellStyle name="Commentaire 16 3 2 3 3 2" xfId="26084"/>
    <cellStyle name="Commentaire 16 3 2 3 4" xfId="26085"/>
    <cellStyle name="Commentaire 16 3 2 4" xfId="26086"/>
    <cellStyle name="Commentaire 16 3 3" xfId="26087"/>
    <cellStyle name="Commentaire 16 3 3 2" xfId="26088"/>
    <cellStyle name="Commentaire 16 3 3 2 2" xfId="26089"/>
    <cellStyle name="Commentaire 16 3 3 3" xfId="26090"/>
    <cellStyle name="Commentaire 16 3 4" xfId="26091"/>
    <cellStyle name="Commentaire 16 3 4 2" xfId="26092"/>
    <cellStyle name="Commentaire 16 3 4 2 2" xfId="26093"/>
    <cellStyle name="Commentaire 16 3 4 3" xfId="26094"/>
    <cellStyle name="Commentaire 16 3 4 3 2" xfId="26095"/>
    <cellStyle name="Commentaire 16 3 4 4" xfId="26096"/>
    <cellStyle name="Commentaire 16 3 5" xfId="26097"/>
    <cellStyle name="Commentaire 16 4" xfId="26098"/>
    <cellStyle name="Commentaire 16 4 2" xfId="26099"/>
    <cellStyle name="Commentaire 16 4 2 2" xfId="26100"/>
    <cellStyle name="Commentaire 16 4 2 2 2" xfId="26101"/>
    <cellStyle name="Commentaire 16 4 2 3" xfId="26102"/>
    <cellStyle name="Commentaire 16 4 2 3 2" xfId="26103"/>
    <cellStyle name="Commentaire 16 4 2 4" xfId="26104"/>
    <cellStyle name="Commentaire 16 4 3" xfId="26105"/>
    <cellStyle name="Commentaire 16 4 3 2" xfId="26106"/>
    <cellStyle name="Commentaire 16 4 3 2 2" xfId="26107"/>
    <cellStyle name="Commentaire 16 4 3 3" xfId="26108"/>
    <cellStyle name="Commentaire 16 4 3 3 2" xfId="26109"/>
    <cellStyle name="Commentaire 16 4 3 4" xfId="26110"/>
    <cellStyle name="Commentaire 16 4 4" xfId="26111"/>
    <cellStyle name="Commentaire 16 5" xfId="26112"/>
    <cellStyle name="Commentaire 16 5 2" xfId="26113"/>
    <cellStyle name="Commentaire 16 5 2 2" xfId="26114"/>
    <cellStyle name="Commentaire 16 5 3" xfId="26115"/>
    <cellStyle name="Commentaire 16 6" xfId="26116"/>
    <cellStyle name="Commentaire 16 6 2" xfId="26117"/>
    <cellStyle name="Commentaire 16 6 2 2" xfId="26118"/>
    <cellStyle name="Commentaire 16 6 3" xfId="26119"/>
    <cellStyle name="Commentaire 16 6 3 2" xfId="26120"/>
    <cellStyle name="Commentaire 16 6 4" xfId="26121"/>
    <cellStyle name="Commentaire 16 7" xfId="26122"/>
    <cellStyle name="Commentaire 17" xfId="26123"/>
    <cellStyle name="Commentaire 17 2" xfId="26124"/>
    <cellStyle name="Commentaire 17 2 2" xfId="26125"/>
    <cellStyle name="Commentaire 17 2 2 2" xfId="26126"/>
    <cellStyle name="Commentaire 17 2 2 2 2" xfId="26127"/>
    <cellStyle name="Commentaire 17 2 2 3" xfId="26128"/>
    <cellStyle name="Commentaire 17 2 2 3 2" xfId="26129"/>
    <cellStyle name="Commentaire 17 2 2 4" xfId="26130"/>
    <cellStyle name="Commentaire 17 2 3" xfId="26131"/>
    <cellStyle name="Commentaire 17 2 3 2" xfId="26132"/>
    <cellStyle name="Commentaire 17 2 3 2 2" xfId="26133"/>
    <cellStyle name="Commentaire 17 2 3 3" xfId="26134"/>
    <cellStyle name="Commentaire 17 2 3 3 2" xfId="26135"/>
    <cellStyle name="Commentaire 17 2 3 4" xfId="26136"/>
    <cellStyle name="Commentaire 17 2 4" xfId="26137"/>
    <cellStyle name="Commentaire 17 3" xfId="26138"/>
    <cellStyle name="Commentaire 17 3 2" xfId="26139"/>
    <cellStyle name="Commentaire 17 3 2 2" xfId="26140"/>
    <cellStyle name="Commentaire 17 3 3" xfId="26141"/>
    <cellStyle name="Commentaire 17 4" xfId="26142"/>
    <cellStyle name="Commentaire 17 4 2" xfId="26143"/>
    <cellStyle name="Commentaire 17 4 2 2" xfId="26144"/>
    <cellStyle name="Commentaire 17 4 3" xfId="26145"/>
    <cellStyle name="Commentaire 17 4 3 2" xfId="26146"/>
    <cellStyle name="Commentaire 17 4 4" xfId="26147"/>
    <cellStyle name="Commentaire 17 5" xfId="26148"/>
    <cellStyle name="Commentaire 17 6" xfId="26149"/>
    <cellStyle name="Commentaire 18" xfId="26150"/>
    <cellStyle name="Commentaire 18 2" xfId="26151"/>
    <cellStyle name="Commentaire 18 2 2" xfId="26152"/>
    <cellStyle name="Commentaire 18 2 2 2" xfId="26153"/>
    <cellStyle name="Commentaire 18 2 2 2 2" xfId="26154"/>
    <cellStyle name="Commentaire 18 2 2 3" xfId="26155"/>
    <cellStyle name="Commentaire 18 2 2 3 2" xfId="26156"/>
    <cellStyle name="Commentaire 18 2 2 4" xfId="26157"/>
    <cellStyle name="Commentaire 18 2 3" xfId="26158"/>
    <cellStyle name="Commentaire 18 2 3 2" xfId="26159"/>
    <cellStyle name="Commentaire 18 2 3 2 2" xfId="26160"/>
    <cellStyle name="Commentaire 18 2 3 3" xfId="26161"/>
    <cellStyle name="Commentaire 18 2 3 3 2" xfId="26162"/>
    <cellStyle name="Commentaire 18 2 3 4" xfId="26163"/>
    <cellStyle name="Commentaire 18 2 4" xfId="26164"/>
    <cellStyle name="Commentaire 18 3" xfId="26165"/>
    <cellStyle name="Commentaire 18 3 2" xfId="26166"/>
    <cellStyle name="Commentaire 18 3 2 2" xfId="26167"/>
    <cellStyle name="Commentaire 18 3 3" xfId="26168"/>
    <cellStyle name="Commentaire 18 4" xfId="26169"/>
    <cellStyle name="Commentaire 18 4 2" xfId="26170"/>
    <cellStyle name="Commentaire 18 4 2 2" xfId="26171"/>
    <cellStyle name="Commentaire 18 4 3" xfId="26172"/>
    <cellStyle name="Commentaire 18 4 3 2" xfId="26173"/>
    <cellStyle name="Commentaire 18 4 4" xfId="26174"/>
    <cellStyle name="Commentaire 18 5" xfId="26175"/>
    <cellStyle name="Commentaire 18 6" xfId="26176"/>
    <cellStyle name="Commentaire 19" xfId="26177"/>
    <cellStyle name="Commentaire 19 2" xfId="26178"/>
    <cellStyle name="Commentaire 19 2 2" xfId="26179"/>
    <cellStyle name="Commentaire 19 2 2 2" xfId="26180"/>
    <cellStyle name="Commentaire 19 2 2 2 2" xfId="26181"/>
    <cellStyle name="Commentaire 19 2 2 3" xfId="26182"/>
    <cellStyle name="Commentaire 19 2 2 3 2" xfId="26183"/>
    <cellStyle name="Commentaire 19 2 2 4" xfId="26184"/>
    <cellStyle name="Commentaire 19 2 3" xfId="26185"/>
    <cellStyle name="Commentaire 19 2 3 2" xfId="26186"/>
    <cellStyle name="Commentaire 19 2 3 2 2" xfId="26187"/>
    <cellStyle name="Commentaire 19 2 3 3" xfId="26188"/>
    <cellStyle name="Commentaire 19 2 3 3 2" xfId="26189"/>
    <cellStyle name="Commentaire 19 2 3 4" xfId="26190"/>
    <cellStyle name="Commentaire 19 2 4" xfId="26191"/>
    <cellStyle name="Commentaire 19 3" xfId="26192"/>
    <cellStyle name="Commentaire 19 3 2" xfId="26193"/>
    <cellStyle name="Commentaire 19 3 2 2" xfId="26194"/>
    <cellStyle name="Commentaire 19 3 3" xfId="26195"/>
    <cellStyle name="Commentaire 19 4" xfId="26196"/>
    <cellStyle name="Commentaire 19 4 2" xfId="26197"/>
    <cellStyle name="Commentaire 19 4 2 2" xfId="26198"/>
    <cellStyle name="Commentaire 19 4 3" xfId="26199"/>
    <cellStyle name="Commentaire 19 4 3 2" xfId="26200"/>
    <cellStyle name="Commentaire 19 4 4" xfId="26201"/>
    <cellStyle name="Commentaire 19 5" xfId="26202"/>
    <cellStyle name="Commentaire 19 6" xfId="26203"/>
    <cellStyle name="Commentaire 2" xfId="198"/>
    <cellStyle name="Commentaire 2 10" xfId="1096"/>
    <cellStyle name="Commentaire 2 10 2" xfId="42157"/>
    <cellStyle name="Commentaire 2 10 3" xfId="42837"/>
    <cellStyle name="Commentaire 2 11" xfId="43498"/>
    <cellStyle name="Commentaire 2 2" xfId="199"/>
    <cellStyle name="Commentaire 2 2 2" xfId="200"/>
    <cellStyle name="Commentaire 2 2 2 2" xfId="1097"/>
    <cellStyle name="Commentaire 2 2 2 2 2" xfId="26204"/>
    <cellStyle name="Commentaire 2 2 2 2 2 2" xfId="26205"/>
    <cellStyle name="Commentaire 2 2 2 2 2 2 2" xfId="26206"/>
    <cellStyle name="Commentaire 2 2 2 2 2 2 3" xfId="26207"/>
    <cellStyle name="Commentaire 2 2 2 2 2 3" xfId="26208"/>
    <cellStyle name="Commentaire 2 2 2 2 2 4" xfId="26209"/>
    <cellStyle name="Commentaire 2 2 2 2 3" xfId="26210"/>
    <cellStyle name="Commentaire 2 2 2 2 3 2" xfId="26211"/>
    <cellStyle name="Commentaire 2 2 2 2 3 3" xfId="26212"/>
    <cellStyle name="Commentaire 2 2 2 2 4" xfId="26213"/>
    <cellStyle name="Commentaire 2 2 2 2 5" xfId="26214"/>
    <cellStyle name="Commentaire 2 2 2 3" xfId="1098"/>
    <cellStyle name="Commentaire 2 2 2 3 2" xfId="26215"/>
    <cellStyle name="Commentaire 2 2 2 3 2 2" xfId="26216"/>
    <cellStyle name="Commentaire 2 2 2 3 2 2 2" xfId="26217"/>
    <cellStyle name="Commentaire 2 2 2 3 2 2 3" xfId="26218"/>
    <cellStyle name="Commentaire 2 2 2 3 2 3" xfId="26219"/>
    <cellStyle name="Commentaire 2 2 2 3 2 4" xfId="26220"/>
    <cellStyle name="Commentaire 2 2 2 3 3" xfId="26221"/>
    <cellStyle name="Commentaire 2 2 2 3 3 2" xfId="26222"/>
    <cellStyle name="Commentaire 2 2 2 3 3 3" xfId="26223"/>
    <cellStyle name="Commentaire 2 2 2 3 4" xfId="26224"/>
    <cellStyle name="Commentaire 2 2 2 3 5" xfId="26225"/>
    <cellStyle name="Commentaire 2 2 2 3 6" xfId="42158"/>
    <cellStyle name="Commentaire 2 2 2 3 7" xfId="42838"/>
    <cellStyle name="Commentaire 2 2 2 4" xfId="26226"/>
    <cellStyle name="Commentaire 2 2 2 4 2" xfId="26227"/>
    <cellStyle name="Commentaire 2 2 2 4 2 2" xfId="26228"/>
    <cellStyle name="Commentaire 2 2 2 4 2 2 2" xfId="26229"/>
    <cellStyle name="Commentaire 2 2 2 4 2 2 3" xfId="26230"/>
    <cellStyle name="Commentaire 2 2 2 4 2 3" xfId="26231"/>
    <cellStyle name="Commentaire 2 2 2 4 2 4" xfId="26232"/>
    <cellStyle name="Commentaire 2 2 2 4 3" xfId="26233"/>
    <cellStyle name="Commentaire 2 2 2 4 3 2" xfId="26234"/>
    <cellStyle name="Commentaire 2 2 2 4 3 3" xfId="26235"/>
    <cellStyle name="Commentaire 2 2 2 4 4" xfId="26236"/>
    <cellStyle name="Commentaire 2 2 2 4 5" xfId="26237"/>
    <cellStyle name="Commentaire 2 2 2 5" xfId="26238"/>
    <cellStyle name="Commentaire 2 2 2 5 2" xfId="26239"/>
    <cellStyle name="Commentaire 2 2 2 5 2 2" xfId="26240"/>
    <cellStyle name="Commentaire 2 2 2 5 2 3" xfId="26241"/>
    <cellStyle name="Commentaire 2 2 2 5 3" xfId="26242"/>
    <cellStyle name="Commentaire 2 2 2 5 4" xfId="26243"/>
    <cellStyle name="Commentaire 2 2 2 6" xfId="26244"/>
    <cellStyle name="Commentaire 2 2 2 6 2" xfId="26245"/>
    <cellStyle name="Commentaire 2 2 2 6 3" xfId="26246"/>
    <cellStyle name="Commentaire 2 2 2 7" xfId="26247"/>
    <cellStyle name="Commentaire 2 2 2 8" xfId="26248"/>
    <cellStyle name="Commentaire 2 2 2 9" xfId="43499"/>
    <cellStyle name="Commentaire 2 2 3" xfId="201"/>
    <cellStyle name="Commentaire 2 2 3 2" xfId="26249"/>
    <cellStyle name="Commentaire 2 2 3 2 2" xfId="26250"/>
    <cellStyle name="Commentaire 2 2 3 2 2 2" xfId="26251"/>
    <cellStyle name="Commentaire 2 2 3 2 2 3" xfId="26252"/>
    <cellStyle name="Commentaire 2 2 3 2 3" xfId="26253"/>
    <cellStyle name="Commentaire 2 2 3 2 4" xfId="26254"/>
    <cellStyle name="Commentaire 2 2 3 3" xfId="26255"/>
    <cellStyle name="Commentaire 2 2 3 3 2" xfId="26256"/>
    <cellStyle name="Commentaire 2 2 3 3 3" xfId="26257"/>
    <cellStyle name="Commentaire 2 2 3 4" xfId="26258"/>
    <cellStyle name="Commentaire 2 2 3 5" xfId="26259"/>
    <cellStyle name="Commentaire 2 2 4" xfId="202"/>
    <cellStyle name="Commentaire 2 2 4 2" xfId="26260"/>
    <cellStyle name="Commentaire 2 2 4 2 2" xfId="26261"/>
    <cellStyle name="Commentaire 2 2 4 2 2 2" xfId="26262"/>
    <cellStyle name="Commentaire 2 2 4 2 2 3" xfId="26263"/>
    <cellStyle name="Commentaire 2 2 4 2 3" xfId="26264"/>
    <cellStyle name="Commentaire 2 2 4 2 4" xfId="26265"/>
    <cellStyle name="Commentaire 2 2 4 3" xfId="26266"/>
    <cellStyle name="Commentaire 2 2 4 3 2" xfId="26267"/>
    <cellStyle name="Commentaire 2 2 4 3 3" xfId="26268"/>
    <cellStyle name="Commentaire 2 2 4 4" xfId="26269"/>
    <cellStyle name="Commentaire 2 2 4 5" xfId="26270"/>
    <cellStyle name="Commentaire 2 2 5" xfId="203"/>
    <cellStyle name="Commentaire 2 2 5 2" xfId="26271"/>
    <cellStyle name="Commentaire 2 2 5 2 2" xfId="26272"/>
    <cellStyle name="Commentaire 2 2 5 2 2 2" xfId="26273"/>
    <cellStyle name="Commentaire 2 2 5 2 2 3" xfId="26274"/>
    <cellStyle name="Commentaire 2 2 5 2 3" xfId="26275"/>
    <cellStyle name="Commentaire 2 2 5 2 4" xfId="26276"/>
    <cellStyle name="Commentaire 2 2 5 3" xfId="26277"/>
    <cellStyle name="Commentaire 2 2 5 3 2" xfId="26278"/>
    <cellStyle name="Commentaire 2 2 5 3 3" xfId="26279"/>
    <cellStyle name="Commentaire 2 2 5 4" xfId="26280"/>
    <cellStyle name="Commentaire 2 2 5 5" xfId="26281"/>
    <cellStyle name="Commentaire 2 2 6" xfId="204"/>
    <cellStyle name="Commentaire 2 2 6 2" xfId="26282"/>
    <cellStyle name="Commentaire 2 2 6 2 2" xfId="26283"/>
    <cellStyle name="Commentaire 2 2 6 2 3" xfId="26284"/>
    <cellStyle name="Commentaire 2 2 6 3" xfId="26285"/>
    <cellStyle name="Commentaire 2 2 6 4" xfId="26286"/>
    <cellStyle name="Commentaire 2 2 7" xfId="26287"/>
    <cellStyle name="Commentaire 2 2 7 2" xfId="26288"/>
    <cellStyle name="Commentaire 2 2 7 3" xfId="26289"/>
    <cellStyle name="Commentaire 2 2 8" xfId="26290"/>
    <cellStyle name="Commentaire 2 2 9" xfId="26291"/>
    <cellStyle name="Commentaire 2 3" xfId="205"/>
    <cellStyle name="Commentaire 2 3 2" xfId="206"/>
    <cellStyle name="Commentaire 2 3 2 2" xfId="26292"/>
    <cellStyle name="Commentaire 2 3 2 2 2" xfId="26293"/>
    <cellStyle name="Commentaire 2 3 2 2 2 2" xfId="26294"/>
    <cellStyle name="Commentaire 2 3 2 2 2 3" xfId="26295"/>
    <cellStyle name="Commentaire 2 3 2 2 3" xfId="26296"/>
    <cellStyle name="Commentaire 2 3 2 2 3 2" xfId="26297"/>
    <cellStyle name="Commentaire 2 3 2 2 4" xfId="26298"/>
    <cellStyle name="Commentaire 2 3 2 3" xfId="26299"/>
    <cellStyle name="Commentaire 2 3 2 3 2" xfId="26300"/>
    <cellStyle name="Commentaire 2 3 2 3 2 2" xfId="26301"/>
    <cellStyle name="Commentaire 2 3 2 3 3" xfId="26302"/>
    <cellStyle name="Commentaire 2 3 2 3 3 2" xfId="26303"/>
    <cellStyle name="Commentaire 2 3 2 4" xfId="26304"/>
    <cellStyle name="Commentaire 2 3 2 5" xfId="26305"/>
    <cellStyle name="Commentaire 2 3 3" xfId="207"/>
    <cellStyle name="Commentaire 2 3 3 2" xfId="26306"/>
    <cellStyle name="Commentaire 2 3 3 2 2" xfId="26307"/>
    <cellStyle name="Commentaire 2 3 3 2 2 2" xfId="26308"/>
    <cellStyle name="Commentaire 2 3 3 2 2 3" xfId="26309"/>
    <cellStyle name="Commentaire 2 3 3 2 3" xfId="26310"/>
    <cellStyle name="Commentaire 2 3 3 2 4" xfId="26311"/>
    <cellStyle name="Commentaire 2 3 3 3" xfId="26312"/>
    <cellStyle name="Commentaire 2 3 3 3 2" xfId="26313"/>
    <cellStyle name="Commentaire 2 3 3 3 3" xfId="26314"/>
    <cellStyle name="Commentaire 2 3 3 4" xfId="26315"/>
    <cellStyle name="Commentaire 2 3 3 5" xfId="26316"/>
    <cellStyle name="Commentaire 2 3 4" xfId="208"/>
    <cellStyle name="Commentaire 2 3 4 2" xfId="26317"/>
    <cellStyle name="Commentaire 2 3 4 2 2" xfId="26318"/>
    <cellStyle name="Commentaire 2 3 4 2 2 2" xfId="26319"/>
    <cellStyle name="Commentaire 2 3 4 2 2 3" xfId="26320"/>
    <cellStyle name="Commentaire 2 3 4 2 3" xfId="26321"/>
    <cellStyle name="Commentaire 2 3 4 2 4" xfId="26322"/>
    <cellStyle name="Commentaire 2 3 4 3" xfId="26323"/>
    <cellStyle name="Commentaire 2 3 4 3 2" xfId="26324"/>
    <cellStyle name="Commentaire 2 3 4 3 3" xfId="26325"/>
    <cellStyle name="Commentaire 2 3 4 4" xfId="26326"/>
    <cellStyle name="Commentaire 2 3 4 5" xfId="26327"/>
    <cellStyle name="Commentaire 2 3 5" xfId="26328"/>
    <cellStyle name="Commentaire 2 3 5 2" xfId="26329"/>
    <cellStyle name="Commentaire 2 3 5 2 2" xfId="26330"/>
    <cellStyle name="Commentaire 2 3 5 2 3" xfId="26331"/>
    <cellStyle name="Commentaire 2 3 5 3" xfId="26332"/>
    <cellStyle name="Commentaire 2 3 5 4" xfId="26333"/>
    <cellStyle name="Commentaire 2 3 6" xfId="26334"/>
    <cellStyle name="Commentaire 2 3 6 2" xfId="26335"/>
    <cellStyle name="Commentaire 2 3 6 3" xfId="26336"/>
    <cellStyle name="Commentaire 2 3 7" xfId="26337"/>
    <cellStyle name="Commentaire 2 3 8" xfId="26338"/>
    <cellStyle name="Commentaire 2 4" xfId="209"/>
    <cellStyle name="Commentaire 2 4 2" xfId="210"/>
    <cellStyle name="Commentaire 2 4 2 2" xfId="26339"/>
    <cellStyle name="Commentaire 2 4 2 2 2" xfId="26340"/>
    <cellStyle name="Commentaire 2 4 2 2 2 2" xfId="26341"/>
    <cellStyle name="Commentaire 2 4 2 2 3" xfId="26342"/>
    <cellStyle name="Commentaire 2 4 2 2 3 2" xfId="26343"/>
    <cellStyle name="Commentaire 2 4 2 3" xfId="26344"/>
    <cellStyle name="Commentaire 2 4 2 3 2" xfId="26345"/>
    <cellStyle name="Commentaire 2 4 2 3 2 2" xfId="26346"/>
    <cellStyle name="Commentaire 2 4 2 3 3" xfId="26347"/>
    <cellStyle name="Commentaire 2 4 2 3 3 2" xfId="26348"/>
    <cellStyle name="Commentaire 2 4 2 3 4" xfId="26349"/>
    <cellStyle name="Commentaire 2 4 2 4" xfId="26350"/>
    <cellStyle name="Commentaire 2 4 3" xfId="211"/>
    <cellStyle name="Commentaire 2 4 3 2" xfId="26351"/>
    <cellStyle name="Commentaire 2 4 3 2 2" xfId="26352"/>
    <cellStyle name="Commentaire 2 4 3 3" xfId="26353"/>
    <cellStyle name="Commentaire 2 4 4" xfId="212"/>
    <cellStyle name="Commentaire 2 4 4 2" xfId="26354"/>
    <cellStyle name="Commentaire 2 4 4 2 2" xfId="26355"/>
    <cellStyle name="Commentaire 2 4 4 3" xfId="26356"/>
    <cellStyle name="Commentaire 2 4 4 3 2" xfId="26357"/>
    <cellStyle name="Commentaire 2 4 4 4" xfId="26358"/>
    <cellStyle name="Commentaire 2 4 5" xfId="26359"/>
    <cellStyle name="Commentaire 2 5" xfId="213"/>
    <cellStyle name="Commentaire 2 5 2" xfId="1099"/>
    <cellStyle name="Commentaire 2 5 2 2" xfId="26360"/>
    <cellStyle name="Commentaire 2 5 2 2 2" xfId="26361"/>
    <cellStyle name="Commentaire 2 5 2 2 2 2" xfId="26362"/>
    <cellStyle name="Commentaire 2 5 2 2 3" xfId="26363"/>
    <cellStyle name="Commentaire 2 5 2 2 3 2" xfId="26364"/>
    <cellStyle name="Commentaire 2 5 2 3" xfId="26365"/>
    <cellStyle name="Commentaire 2 5 2 3 2" xfId="26366"/>
    <cellStyle name="Commentaire 2 5 2 3 2 2" xfId="26367"/>
    <cellStyle name="Commentaire 2 5 2 3 3" xfId="26368"/>
    <cellStyle name="Commentaire 2 5 2 3 3 2" xfId="26369"/>
    <cellStyle name="Commentaire 2 5 2 3 4" xfId="26370"/>
    <cellStyle name="Commentaire 2 5 2 4" xfId="26371"/>
    <cellStyle name="Commentaire 2 5 3" xfId="1100"/>
    <cellStyle name="Commentaire 2 5 3 2" xfId="26372"/>
    <cellStyle name="Commentaire 2 5 3 2 2" xfId="26373"/>
    <cellStyle name="Commentaire 2 5 3 3" xfId="26374"/>
    <cellStyle name="Commentaire 2 5 3 4" xfId="42159"/>
    <cellStyle name="Commentaire 2 5 3 5" xfId="42839"/>
    <cellStyle name="Commentaire 2 5 4" xfId="26375"/>
    <cellStyle name="Commentaire 2 5 4 2" xfId="26376"/>
    <cellStyle name="Commentaire 2 5 4 2 2" xfId="26377"/>
    <cellStyle name="Commentaire 2 5 4 3" xfId="26378"/>
    <cellStyle name="Commentaire 2 5 4 3 2" xfId="26379"/>
    <cellStyle name="Commentaire 2 5 4 4" xfId="26380"/>
    <cellStyle name="Commentaire 2 5 5" xfId="26381"/>
    <cellStyle name="Commentaire 2 5 6" xfId="43500"/>
    <cellStyle name="Commentaire 2 6" xfId="1101"/>
    <cellStyle name="Commentaire 2 6 2" xfId="1102"/>
    <cellStyle name="Commentaire 2 6 2 2" xfId="26382"/>
    <cellStyle name="Commentaire 2 6 2 2 2" xfId="26383"/>
    <cellStyle name="Commentaire 2 6 2 2 3" xfId="26384"/>
    <cellStyle name="Commentaire 2 6 2 3" xfId="26385"/>
    <cellStyle name="Commentaire 2 6 2 3 2" xfId="26386"/>
    <cellStyle name="Commentaire 2 6 2 4" xfId="26387"/>
    <cellStyle name="Commentaire 2 6 3" xfId="26388"/>
    <cellStyle name="Commentaire 2 6 3 2" xfId="26389"/>
    <cellStyle name="Commentaire 2 6 3 2 2" xfId="26390"/>
    <cellStyle name="Commentaire 2 6 3 3" xfId="26391"/>
    <cellStyle name="Commentaire 2 6 3 3 2" xfId="26392"/>
    <cellStyle name="Commentaire 2 6 4" xfId="26393"/>
    <cellStyle name="Commentaire 2 6 5" xfId="26394"/>
    <cellStyle name="Commentaire 2 7" xfId="1103"/>
    <cellStyle name="Commentaire 2 7 2" xfId="26395"/>
    <cellStyle name="Commentaire 2 7 2 2" xfId="26396"/>
    <cellStyle name="Commentaire 2 7 2 3" xfId="26397"/>
    <cellStyle name="Commentaire 2 7 3" xfId="26398"/>
    <cellStyle name="Commentaire 2 7 4" xfId="26399"/>
    <cellStyle name="Commentaire 2 8" xfId="1104"/>
    <cellStyle name="Commentaire 2 8 2" xfId="26400"/>
    <cellStyle name="Commentaire 2 8 2 2" xfId="26401"/>
    <cellStyle name="Commentaire 2 8 3" xfId="26402"/>
    <cellStyle name="Commentaire 2 8 3 2" xfId="26403"/>
    <cellStyle name="Commentaire 2 9" xfId="1105"/>
    <cellStyle name="Commentaire 20" xfId="26404"/>
    <cellStyle name="Commentaire 20 2" xfId="26405"/>
    <cellStyle name="Commentaire 20 2 2" xfId="26406"/>
    <cellStyle name="Commentaire 20 2 2 2" xfId="26407"/>
    <cellStyle name="Commentaire 20 2 2 2 2" xfId="26408"/>
    <cellStyle name="Commentaire 20 2 2 3" xfId="26409"/>
    <cellStyle name="Commentaire 20 2 2 3 2" xfId="26410"/>
    <cellStyle name="Commentaire 20 2 2 4" xfId="26411"/>
    <cellStyle name="Commentaire 20 2 3" xfId="26412"/>
    <cellStyle name="Commentaire 20 2 3 2" xfId="26413"/>
    <cellStyle name="Commentaire 20 2 3 2 2" xfId="26414"/>
    <cellStyle name="Commentaire 20 2 3 3" xfId="26415"/>
    <cellStyle name="Commentaire 20 2 3 3 2" xfId="26416"/>
    <cellStyle name="Commentaire 20 2 3 4" xfId="26417"/>
    <cellStyle name="Commentaire 20 2 4" xfId="26418"/>
    <cellStyle name="Commentaire 20 3" xfId="26419"/>
    <cellStyle name="Commentaire 20 3 2" xfId="26420"/>
    <cellStyle name="Commentaire 20 3 2 2" xfId="26421"/>
    <cellStyle name="Commentaire 20 3 3" xfId="26422"/>
    <cellStyle name="Commentaire 20 3 4" xfId="26423"/>
    <cellStyle name="Commentaire 20 4" xfId="26424"/>
    <cellStyle name="Commentaire 20 4 2" xfId="26425"/>
    <cellStyle name="Commentaire 20 4 2 2" xfId="26426"/>
    <cellStyle name="Commentaire 20 4 3" xfId="26427"/>
    <cellStyle name="Commentaire 20 4 3 2" xfId="26428"/>
    <cellStyle name="Commentaire 20 4 4" xfId="26429"/>
    <cellStyle name="Commentaire 20 4 5" xfId="26430"/>
    <cellStyle name="Commentaire 20 5" xfId="26431"/>
    <cellStyle name="Commentaire 20 6" xfId="26432"/>
    <cellStyle name="Commentaire 21" xfId="26433"/>
    <cellStyle name="Commentaire 21 2" xfId="26434"/>
    <cellStyle name="Commentaire 21 2 2" xfId="26435"/>
    <cellStyle name="Commentaire 21 3" xfId="26436"/>
    <cellStyle name="Commentaire 21 4" xfId="26437"/>
    <cellStyle name="Commentaire 22" xfId="26438"/>
    <cellStyle name="Commentaire 22 2" xfId="26439"/>
    <cellStyle name="Commentaire 3" xfId="214"/>
    <cellStyle name="Commentaire 3 10" xfId="26440"/>
    <cellStyle name="Commentaire 3 11" xfId="43501"/>
    <cellStyle name="Commentaire 3 2" xfId="215"/>
    <cellStyle name="Commentaire 3 2 2" xfId="216"/>
    <cellStyle name="Commentaire 3 2 2 2" xfId="217"/>
    <cellStyle name="Commentaire 3 2 2 2 2" xfId="26441"/>
    <cellStyle name="Commentaire 3 2 2 2 2 2" xfId="26442"/>
    <cellStyle name="Commentaire 3 2 2 2 2 2 2" xfId="26443"/>
    <cellStyle name="Commentaire 3 2 2 2 2 2 3" xfId="26444"/>
    <cellStyle name="Commentaire 3 2 2 2 2 3" xfId="26445"/>
    <cellStyle name="Commentaire 3 2 2 2 2 4" xfId="26446"/>
    <cellStyle name="Commentaire 3 2 2 2 3" xfId="26447"/>
    <cellStyle name="Commentaire 3 2 2 2 3 2" xfId="26448"/>
    <cellStyle name="Commentaire 3 2 2 2 3 3" xfId="26449"/>
    <cellStyle name="Commentaire 3 2 2 2 4" xfId="26450"/>
    <cellStyle name="Commentaire 3 2 2 2 5" xfId="26451"/>
    <cellStyle name="Commentaire 3 2 2 3" xfId="218"/>
    <cellStyle name="Commentaire 3 2 2 3 2" xfId="26452"/>
    <cellStyle name="Commentaire 3 2 2 3 2 2" xfId="26453"/>
    <cellStyle name="Commentaire 3 2 2 3 2 2 2" xfId="26454"/>
    <cellStyle name="Commentaire 3 2 2 3 2 2 3" xfId="26455"/>
    <cellStyle name="Commentaire 3 2 2 3 2 3" xfId="26456"/>
    <cellStyle name="Commentaire 3 2 2 3 2 4" xfId="26457"/>
    <cellStyle name="Commentaire 3 2 2 3 3" xfId="26458"/>
    <cellStyle name="Commentaire 3 2 2 3 3 2" xfId="26459"/>
    <cellStyle name="Commentaire 3 2 2 3 3 3" xfId="26460"/>
    <cellStyle name="Commentaire 3 2 2 3 4" xfId="26461"/>
    <cellStyle name="Commentaire 3 2 2 3 5" xfId="26462"/>
    <cellStyle name="Commentaire 3 2 2 4" xfId="219"/>
    <cellStyle name="Commentaire 3 2 2 4 2" xfId="26463"/>
    <cellStyle name="Commentaire 3 2 2 4 2 2" xfId="26464"/>
    <cellStyle name="Commentaire 3 2 2 4 2 2 2" xfId="26465"/>
    <cellStyle name="Commentaire 3 2 2 4 2 2 3" xfId="26466"/>
    <cellStyle name="Commentaire 3 2 2 4 2 3" xfId="26467"/>
    <cellStyle name="Commentaire 3 2 2 4 2 4" xfId="26468"/>
    <cellStyle name="Commentaire 3 2 2 4 3" xfId="26469"/>
    <cellStyle name="Commentaire 3 2 2 4 3 2" xfId="26470"/>
    <cellStyle name="Commentaire 3 2 2 4 3 3" xfId="26471"/>
    <cellStyle name="Commentaire 3 2 2 4 4" xfId="26472"/>
    <cellStyle name="Commentaire 3 2 2 4 5" xfId="26473"/>
    <cellStyle name="Commentaire 3 2 2 5" xfId="26474"/>
    <cellStyle name="Commentaire 3 2 2 5 2" xfId="26475"/>
    <cellStyle name="Commentaire 3 2 2 5 2 2" xfId="26476"/>
    <cellStyle name="Commentaire 3 2 2 5 2 3" xfId="26477"/>
    <cellStyle name="Commentaire 3 2 2 5 3" xfId="26478"/>
    <cellStyle name="Commentaire 3 2 2 5 4" xfId="26479"/>
    <cellStyle name="Commentaire 3 2 2 6" xfId="26480"/>
    <cellStyle name="Commentaire 3 2 2 6 2" xfId="26481"/>
    <cellStyle name="Commentaire 3 2 2 6 3" xfId="26482"/>
    <cellStyle name="Commentaire 3 2 2 7" xfId="26483"/>
    <cellStyle name="Commentaire 3 2 2 8" xfId="26484"/>
    <cellStyle name="Commentaire 3 2 3" xfId="26485"/>
    <cellStyle name="Commentaire 3 2 3 2" xfId="26486"/>
    <cellStyle name="Commentaire 3 2 3 2 2" xfId="26487"/>
    <cellStyle name="Commentaire 3 2 3 2 2 2" xfId="26488"/>
    <cellStyle name="Commentaire 3 2 3 2 2 3" xfId="26489"/>
    <cellStyle name="Commentaire 3 2 3 2 3" xfId="26490"/>
    <cellStyle name="Commentaire 3 2 3 2 4" xfId="26491"/>
    <cellStyle name="Commentaire 3 2 3 3" xfId="26492"/>
    <cellStyle name="Commentaire 3 2 3 3 2" xfId="26493"/>
    <cellStyle name="Commentaire 3 2 3 3 3" xfId="26494"/>
    <cellStyle name="Commentaire 3 2 3 4" xfId="26495"/>
    <cellStyle name="Commentaire 3 2 3 5" xfId="26496"/>
    <cellStyle name="Commentaire 3 2 4" xfId="26497"/>
    <cellStyle name="Commentaire 3 2 4 2" xfId="26498"/>
    <cellStyle name="Commentaire 3 2 4 2 2" xfId="26499"/>
    <cellStyle name="Commentaire 3 2 4 2 2 2" xfId="26500"/>
    <cellStyle name="Commentaire 3 2 4 2 2 3" xfId="26501"/>
    <cellStyle name="Commentaire 3 2 4 2 3" xfId="26502"/>
    <cellStyle name="Commentaire 3 2 4 2 4" xfId="26503"/>
    <cellStyle name="Commentaire 3 2 4 3" xfId="26504"/>
    <cellStyle name="Commentaire 3 2 4 3 2" xfId="26505"/>
    <cellStyle name="Commentaire 3 2 4 3 3" xfId="26506"/>
    <cellStyle name="Commentaire 3 2 4 4" xfId="26507"/>
    <cellStyle name="Commentaire 3 2 4 5" xfId="26508"/>
    <cellStyle name="Commentaire 3 2 5" xfId="26509"/>
    <cellStyle name="Commentaire 3 2 5 2" xfId="26510"/>
    <cellStyle name="Commentaire 3 2 5 2 2" xfId="26511"/>
    <cellStyle name="Commentaire 3 2 5 2 2 2" xfId="26512"/>
    <cellStyle name="Commentaire 3 2 5 2 2 3" xfId="26513"/>
    <cellStyle name="Commentaire 3 2 5 2 3" xfId="26514"/>
    <cellStyle name="Commentaire 3 2 5 2 4" xfId="26515"/>
    <cellStyle name="Commentaire 3 2 5 3" xfId="26516"/>
    <cellStyle name="Commentaire 3 2 5 3 2" xfId="26517"/>
    <cellStyle name="Commentaire 3 2 5 3 3" xfId="26518"/>
    <cellStyle name="Commentaire 3 2 5 4" xfId="26519"/>
    <cellStyle name="Commentaire 3 2 5 5" xfId="26520"/>
    <cellStyle name="Commentaire 3 2 6" xfId="26521"/>
    <cellStyle name="Commentaire 3 2 6 2" xfId="26522"/>
    <cellStyle name="Commentaire 3 2 6 2 2" xfId="26523"/>
    <cellStyle name="Commentaire 3 2 6 2 3" xfId="26524"/>
    <cellStyle name="Commentaire 3 2 6 3" xfId="26525"/>
    <cellStyle name="Commentaire 3 2 6 4" xfId="26526"/>
    <cellStyle name="Commentaire 3 2 7" xfId="26527"/>
    <cellStyle name="Commentaire 3 2 7 2" xfId="26528"/>
    <cellStyle name="Commentaire 3 2 7 3" xfId="26529"/>
    <cellStyle name="Commentaire 3 2 8" xfId="26530"/>
    <cellStyle name="Commentaire 3 2 9" xfId="26531"/>
    <cellStyle name="Commentaire 3 3" xfId="220"/>
    <cellStyle name="Commentaire 3 3 2" xfId="221"/>
    <cellStyle name="Commentaire 3 3 2 2" xfId="26532"/>
    <cellStyle name="Commentaire 3 3 2 2 2" xfId="26533"/>
    <cellStyle name="Commentaire 3 3 2 2 2 2" xfId="26534"/>
    <cellStyle name="Commentaire 3 3 2 2 2 3" xfId="26535"/>
    <cellStyle name="Commentaire 3 3 2 2 3" xfId="26536"/>
    <cellStyle name="Commentaire 3 3 2 2 3 2" xfId="26537"/>
    <cellStyle name="Commentaire 3 3 2 2 4" xfId="26538"/>
    <cellStyle name="Commentaire 3 3 2 3" xfId="26539"/>
    <cellStyle name="Commentaire 3 3 2 3 2" xfId="26540"/>
    <cellStyle name="Commentaire 3 3 2 3 2 2" xfId="26541"/>
    <cellStyle name="Commentaire 3 3 2 3 3" xfId="26542"/>
    <cellStyle name="Commentaire 3 3 2 3 3 2" xfId="26543"/>
    <cellStyle name="Commentaire 3 3 2 4" xfId="26544"/>
    <cellStyle name="Commentaire 3 3 2 5" xfId="26545"/>
    <cellStyle name="Commentaire 3 3 3" xfId="222"/>
    <cellStyle name="Commentaire 3 3 3 2" xfId="26546"/>
    <cellStyle name="Commentaire 3 3 3 2 2" xfId="26547"/>
    <cellStyle name="Commentaire 3 3 3 2 2 2" xfId="26548"/>
    <cellStyle name="Commentaire 3 3 3 2 2 3" xfId="26549"/>
    <cellStyle name="Commentaire 3 3 3 2 3" xfId="26550"/>
    <cellStyle name="Commentaire 3 3 3 2 4" xfId="26551"/>
    <cellStyle name="Commentaire 3 3 3 3" xfId="26552"/>
    <cellStyle name="Commentaire 3 3 3 3 2" xfId="26553"/>
    <cellStyle name="Commentaire 3 3 3 3 3" xfId="26554"/>
    <cellStyle name="Commentaire 3 3 3 4" xfId="26555"/>
    <cellStyle name="Commentaire 3 3 3 5" xfId="26556"/>
    <cellStyle name="Commentaire 3 3 4" xfId="223"/>
    <cellStyle name="Commentaire 3 3 4 2" xfId="26557"/>
    <cellStyle name="Commentaire 3 3 4 2 2" xfId="26558"/>
    <cellStyle name="Commentaire 3 3 4 2 2 2" xfId="26559"/>
    <cellStyle name="Commentaire 3 3 4 2 2 3" xfId="26560"/>
    <cellStyle name="Commentaire 3 3 4 2 3" xfId="26561"/>
    <cellStyle name="Commentaire 3 3 4 2 4" xfId="26562"/>
    <cellStyle name="Commentaire 3 3 4 3" xfId="26563"/>
    <cellStyle name="Commentaire 3 3 4 3 2" xfId="26564"/>
    <cellStyle name="Commentaire 3 3 4 3 3" xfId="26565"/>
    <cellStyle name="Commentaire 3 3 4 4" xfId="26566"/>
    <cellStyle name="Commentaire 3 3 4 5" xfId="26567"/>
    <cellStyle name="Commentaire 3 3 5" xfId="26568"/>
    <cellStyle name="Commentaire 3 3 5 2" xfId="26569"/>
    <cellStyle name="Commentaire 3 3 5 2 2" xfId="26570"/>
    <cellStyle name="Commentaire 3 3 5 2 3" xfId="26571"/>
    <cellStyle name="Commentaire 3 3 5 3" xfId="26572"/>
    <cellStyle name="Commentaire 3 3 5 4" xfId="26573"/>
    <cellStyle name="Commentaire 3 3 6" xfId="26574"/>
    <cellStyle name="Commentaire 3 3 6 2" xfId="26575"/>
    <cellStyle name="Commentaire 3 3 6 3" xfId="26576"/>
    <cellStyle name="Commentaire 3 3 7" xfId="26577"/>
    <cellStyle name="Commentaire 3 3 8" xfId="26578"/>
    <cellStyle name="Commentaire 3 4" xfId="224"/>
    <cellStyle name="Commentaire 3 4 2" xfId="1106"/>
    <cellStyle name="Commentaire 3 4 2 2" xfId="26579"/>
    <cellStyle name="Commentaire 3 4 2 2 2" xfId="26580"/>
    <cellStyle name="Commentaire 3 4 2 2 3" xfId="26581"/>
    <cellStyle name="Commentaire 3 4 2 3" xfId="26582"/>
    <cellStyle name="Commentaire 3 4 2 3 2" xfId="26583"/>
    <cellStyle name="Commentaire 3 4 2 4" xfId="26584"/>
    <cellStyle name="Commentaire 3 4 3" xfId="1107"/>
    <cellStyle name="Commentaire 3 4 3 2" xfId="26585"/>
    <cellStyle name="Commentaire 3 4 3 2 2" xfId="26586"/>
    <cellStyle name="Commentaire 3 4 3 3" xfId="26587"/>
    <cellStyle name="Commentaire 3 4 3 3 2" xfId="26588"/>
    <cellStyle name="Commentaire 3 4 3 4" xfId="42160"/>
    <cellStyle name="Commentaire 3 4 3 5" xfId="42840"/>
    <cellStyle name="Commentaire 3 4 4" xfId="26589"/>
    <cellStyle name="Commentaire 3 4 5" xfId="26590"/>
    <cellStyle name="Commentaire 3 4 6" xfId="43502"/>
    <cellStyle name="Commentaire 3 5" xfId="1108"/>
    <cellStyle name="Commentaire 3 5 2" xfId="26591"/>
    <cellStyle name="Commentaire 3 5 2 2" xfId="26592"/>
    <cellStyle name="Commentaire 3 5 2 2 2" xfId="26593"/>
    <cellStyle name="Commentaire 3 5 2 2 3" xfId="26594"/>
    <cellStyle name="Commentaire 3 5 2 3" xfId="26595"/>
    <cellStyle name="Commentaire 3 5 2 4" xfId="26596"/>
    <cellStyle name="Commentaire 3 5 3" xfId="26597"/>
    <cellStyle name="Commentaire 3 5 3 2" xfId="26598"/>
    <cellStyle name="Commentaire 3 5 3 3" xfId="26599"/>
    <cellStyle name="Commentaire 3 5 4" xfId="26600"/>
    <cellStyle name="Commentaire 3 5 5" xfId="26601"/>
    <cellStyle name="Commentaire 3 6" xfId="1109"/>
    <cellStyle name="Commentaire 3 6 2" xfId="26602"/>
    <cellStyle name="Commentaire 3 6 2 2" xfId="26603"/>
    <cellStyle name="Commentaire 3 6 2 2 2" xfId="26604"/>
    <cellStyle name="Commentaire 3 6 2 2 3" xfId="26605"/>
    <cellStyle name="Commentaire 3 6 2 3" xfId="26606"/>
    <cellStyle name="Commentaire 3 6 2 4" xfId="26607"/>
    <cellStyle name="Commentaire 3 6 3" xfId="26608"/>
    <cellStyle name="Commentaire 3 6 3 2" xfId="26609"/>
    <cellStyle name="Commentaire 3 6 3 3" xfId="26610"/>
    <cellStyle name="Commentaire 3 6 4" xfId="26611"/>
    <cellStyle name="Commentaire 3 6 5" xfId="26612"/>
    <cellStyle name="Commentaire 3 6 6" xfId="42161"/>
    <cellStyle name="Commentaire 3 6 7" xfId="42841"/>
    <cellStyle name="Commentaire 3 7" xfId="26613"/>
    <cellStyle name="Commentaire 3 7 2" xfId="26614"/>
    <cellStyle name="Commentaire 3 7 2 2" xfId="26615"/>
    <cellStyle name="Commentaire 3 7 2 3" xfId="26616"/>
    <cellStyle name="Commentaire 3 7 3" xfId="26617"/>
    <cellStyle name="Commentaire 3 7 4" xfId="26618"/>
    <cellStyle name="Commentaire 3 8" xfId="26619"/>
    <cellStyle name="Commentaire 3 8 2" xfId="26620"/>
    <cellStyle name="Commentaire 3 8 3" xfId="26621"/>
    <cellStyle name="Commentaire 3 9" xfId="26622"/>
    <cellStyle name="Commentaire 4" xfId="225"/>
    <cellStyle name="Commentaire 4 2" xfId="226"/>
    <cellStyle name="Commentaire 4 2 2" xfId="227"/>
    <cellStyle name="Commentaire 4 2 2 2" xfId="228"/>
    <cellStyle name="Commentaire 4 2 2 2 2" xfId="26623"/>
    <cellStyle name="Commentaire 4 2 2 2 2 2" xfId="26624"/>
    <cellStyle name="Commentaire 4 2 2 2 3" xfId="26625"/>
    <cellStyle name="Commentaire 4 2 2 2 3 2" xfId="26626"/>
    <cellStyle name="Commentaire 4 2 2 2 4" xfId="26627"/>
    <cellStyle name="Commentaire 4 2 2 3" xfId="229"/>
    <cellStyle name="Commentaire 4 2 2 3 2" xfId="26628"/>
    <cellStyle name="Commentaire 4 2 2 3 2 2" xfId="26629"/>
    <cellStyle name="Commentaire 4 2 2 3 3" xfId="26630"/>
    <cellStyle name="Commentaire 4 2 2 3 3 2" xfId="26631"/>
    <cellStyle name="Commentaire 4 2 2 3 4" xfId="26632"/>
    <cellStyle name="Commentaire 4 2 2 4" xfId="230"/>
    <cellStyle name="Commentaire 4 2 3" xfId="26633"/>
    <cellStyle name="Commentaire 4 2 3 2" xfId="26634"/>
    <cellStyle name="Commentaire 4 2 3 2 2" xfId="26635"/>
    <cellStyle name="Commentaire 4 2 3 3" xfId="26636"/>
    <cellStyle name="Commentaire 4 2 4" xfId="26637"/>
    <cellStyle name="Commentaire 4 2 4 2" xfId="26638"/>
    <cellStyle name="Commentaire 4 2 4 2 2" xfId="26639"/>
    <cellStyle name="Commentaire 4 2 4 3" xfId="26640"/>
    <cellStyle name="Commentaire 4 2 4 3 2" xfId="26641"/>
    <cellStyle name="Commentaire 4 2 4 4" xfId="26642"/>
    <cellStyle name="Commentaire 4 2 5" xfId="26643"/>
    <cellStyle name="Commentaire 4 3" xfId="231"/>
    <cellStyle name="Commentaire 4 3 2" xfId="232"/>
    <cellStyle name="Commentaire 4 3 2 2" xfId="26644"/>
    <cellStyle name="Commentaire 4 3 2 2 2" xfId="26645"/>
    <cellStyle name="Commentaire 4 3 2 2 2 2" xfId="26646"/>
    <cellStyle name="Commentaire 4 3 2 2 3" xfId="26647"/>
    <cellStyle name="Commentaire 4 3 2 2 3 2" xfId="26648"/>
    <cellStyle name="Commentaire 4 3 2 2 4" xfId="26649"/>
    <cellStyle name="Commentaire 4 3 2 3" xfId="26650"/>
    <cellStyle name="Commentaire 4 3 2 3 2" xfId="26651"/>
    <cellStyle name="Commentaire 4 3 2 3 2 2" xfId="26652"/>
    <cellStyle name="Commentaire 4 3 2 3 3" xfId="26653"/>
    <cellStyle name="Commentaire 4 3 2 3 3 2" xfId="26654"/>
    <cellStyle name="Commentaire 4 3 2 3 4" xfId="26655"/>
    <cellStyle name="Commentaire 4 3 2 4" xfId="26656"/>
    <cellStyle name="Commentaire 4 3 3" xfId="233"/>
    <cellStyle name="Commentaire 4 3 3 2" xfId="26657"/>
    <cellStyle name="Commentaire 4 3 3 2 2" xfId="26658"/>
    <cellStyle name="Commentaire 4 3 3 3" xfId="26659"/>
    <cellStyle name="Commentaire 4 3 4" xfId="234"/>
    <cellStyle name="Commentaire 4 3 4 2" xfId="26660"/>
    <cellStyle name="Commentaire 4 3 4 2 2" xfId="26661"/>
    <cellStyle name="Commentaire 4 3 4 3" xfId="26662"/>
    <cellStyle name="Commentaire 4 3 4 3 2" xfId="26663"/>
    <cellStyle name="Commentaire 4 3 4 4" xfId="26664"/>
    <cellStyle name="Commentaire 4 3 5" xfId="26665"/>
    <cellStyle name="Commentaire 4 4" xfId="26666"/>
    <cellStyle name="Commentaire 4 4 2" xfId="26667"/>
    <cellStyle name="Commentaire 4 4 2 2" xfId="26668"/>
    <cellStyle name="Commentaire 4 4 2 2 2" xfId="26669"/>
    <cellStyle name="Commentaire 4 4 2 3" xfId="26670"/>
    <cellStyle name="Commentaire 4 4 2 3 2" xfId="26671"/>
    <cellStyle name="Commentaire 4 4 2 4" xfId="26672"/>
    <cellStyle name="Commentaire 4 4 3" xfId="26673"/>
    <cellStyle name="Commentaire 4 4 3 2" xfId="26674"/>
    <cellStyle name="Commentaire 4 4 3 2 2" xfId="26675"/>
    <cellStyle name="Commentaire 4 4 3 3" xfId="26676"/>
    <cellStyle name="Commentaire 4 4 3 3 2" xfId="26677"/>
    <cellStyle name="Commentaire 4 4 3 4" xfId="26678"/>
    <cellStyle name="Commentaire 4 4 4" xfId="26679"/>
    <cellStyle name="Commentaire 4 5" xfId="26680"/>
    <cellStyle name="Commentaire 4 5 2" xfId="26681"/>
    <cellStyle name="Commentaire 4 5 2 2" xfId="26682"/>
    <cellStyle name="Commentaire 4 5 3" xfId="26683"/>
    <cellStyle name="Commentaire 4 6" xfId="26684"/>
    <cellStyle name="Commentaire 4 6 2" xfId="26685"/>
    <cellStyle name="Commentaire 4 6 2 2" xfId="26686"/>
    <cellStyle name="Commentaire 4 6 3" xfId="26687"/>
    <cellStyle name="Commentaire 4 6 3 2" xfId="26688"/>
    <cellStyle name="Commentaire 4 6 4" xfId="26689"/>
    <cellStyle name="Commentaire 4 7" xfId="26690"/>
    <cellStyle name="Commentaire 5" xfId="235"/>
    <cellStyle name="Commentaire 5 2" xfId="236"/>
    <cellStyle name="Commentaire 5 2 2" xfId="1110"/>
    <cellStyle name="Commentaire 5 2 2 2" xfId="26691"/>
    <cellStyle name="Commentaire 5 2 2 2 2" xfId="26692"/>
    <cellStyle name="Commentaire 5 2 2 2 2 2" xfId="26693"/>
    <cellStyle name="Commentaire 5 2 2 2 3" xfId="26694"/>
    <cellStyle name="Commentaire 5 2 2 2 3 2" xfId="26695"/>
    <cellStyle name="Commentaire 5 2 2 2 4" xfId="26696"/>
    <cellStyle name="Commentaire 5 2 2 3" xfId="26697"/>
    <cellStyle name="Commentaire 5 2 2 3 2" xfId="26698"/>
    <cellStyle name="Commentaire 5 2 2 3 2 2" xfId="26699"/>
    <cellStyle name="Commentaire 5 2 2 3 3" xfId="26700"/>
    <cellStyle name="Commentaire 5 2 2 3 3 2" xfId="26701"/>
    <cellStyle name="Commentaire 5 2 2 3 4" xfId="26702"/>
    <cellStyle name="Commentaire 5 2 2 4" xfId="26703"/>
    <cellStyle name="Commentaire 5 2 3" xfId="1111"/>
    <cellStyle name="Commentaire 5 2 3 2" xfId="26704"/>
    <cellStyle name="Commentaire 5 2 3 2 2" xfId="26705"/>
    <cellStyle name="Commentaire 5 2 3 3" xfId="26706"/>
    <cellStyle name="Commentaire 5 2 3 4" xfId="42162"/>
    <cellStyle name="Commentaire 5 2 3 5" xfId="42842"/>
    <cellStyle name="Commentaire 5 2 4" xfId="26707"/>
    <cellStyle name="Commentaire 5 2 4 2" xfId="26708"/>
    <cellStyle name="Commentaire 5 2 4 2 2" xfId="26709"/>
    <cellStyle name="Commentaire 5 2 4 3" xfId="26710"/>
    <cellStyle name="Commentaire 5 2 4 3 2" xfId="26711"/>
    <cellStyle name="Commentaire 5 2 4 4" xfId="26712"/>
    <cellStyle name="Commentaire 5 2 5" xfId="26713"/>
    <cellStyle name="Commentaire 5 2 6" xfId="43504"/>
    <cellStyle name="Commentaire 5 3" xfId="1112"/>
    <cellStyle name="Commentaire 5 3 2" xfId="26714"/>
    <cellStyle name="Commentaire 5 3 2 2" xfId="26715"/>
    <cellStyle name="Commentaire 5 3 2 2 2" xfId="26716"/>
    <cellStyle name="Commentaire 5 3 2 2 2 2" xfId="26717"/>
    <cellStyle name="Commentaire 5 3 2 2 3" xfId="26718"/>
    <cellStyle name="Commentaire 5 3 2 2 3 2" xfId="26719"/>
    <cellStyle name="Commentaire 5 3 2 2 4" xfId="26720"/>
    <cellStyle name="Commentaire 5 3 2 3" xfId="26721"/>
    <cellStyle name="Commentaire 5 3 2 3 2" xfId="26722"/>
    <cellStyle name="Commentaire 5 3 2 3 2 2" xfId="26723"/>
    <cellStyle name="Commentaire 5 3 2 3 3" xfId="26724"/>
    <cellStyle name="Commentaire 5 3 2 3 3 2" xfId="26725"/>
    <cellStyle name="Commentaire 5 3 2 3 4" xfId="26726"/>
    <cellStyle name="Commentaire 5 3 2 4" xfId="26727"/>
    <cellStyle name="Commentaire 5 3 3" xfId="26728"/>
    <cellStyle name="Commentaire 5 3 3 2" xfId="26729"/>
    <cellStyle name="Commentaire 5 3 3 2 2" xfId="26730"/>
    <cellStyle name="Commentaire 5 3 3 3" xfId="26731"/>
    <cellStyle name="Commentaire 5 3 4" xfId="26732"/>
    <cellStyle name="Commentaire 5 3 4 2" xfId="26733"/>
    <cellStyle name="Commentaire 5 3 4 2 2" xfId="26734"/>
    <cellStyle name="Commentaire 5 3 4 3" xfId="26735"/>
    <cellStyle name="Commentaire 5 3 4 3 2" xfId="26736"/>
    <cellStyle name="Commentaire 5 3 4 4" xfId="26737"/>
    <cellStyle name="Commentaire 5 3 5" xfId="26738"/>
    <cellStyle name="Commentaire 5 4" xfId="1113"/>
    <cellStyle name="Commentaire 5 4 2" xfId="26739"/>
    <cellStyle name="Commentaire 5 4 2 2" xfId="26740"/>
    <cellStyle name="Commentaire 5 4 2 2 2" xfId="26741"/>
    <cellStyle name="Commentaire 5 4 2 3" xfId="26742"/>
    <cellStyle name="Commentaire 5 4 2 3 2" xfId="26743"/>
    <cellStyle name="Commentaire 5 4 2 4" xfId="26744"/>
    <cellStyle name="Commentaire 5 4 3" xfId="26745"/>
    <cellStyle name="Commentaire 5 4 3 2" xfId="26746"/>
    <cellStyle name="Commentaire 5 4 3 2 2" xfId="26747"/>
    <cellStyle name="Commentaire 5 4 3 3" xfId="26748"/>
    <cellStyle name="Commentaire 5 4 3 3 2" xfId="26749"/>
    <cellStyle name="Commentaire 5 4 3 4" xfId="26750"/>
    <cellStyle name="Commentaire 5 4 4" xfId="26751"/>
    <cellStyle name="Commentaire 5 4 5" xfId="42163"/>
    <cellStyle name="Commentaire 5 4 6" xfId="42843"/>
    <cellStyle name="Commentaire 5 5" xfId="26752"/>
    <cellStyle name="Commentaire 5 5 2" xfId="26753"/>
    <cellStyle name="Commentaire 5 5 2 2" xfId="26754"/>
    <cellStyle name="Commentaire 5 5 3" xfId="26755"/>
    <cellStyle name="Commentaire 5 6" xfId="26756"/>
    <cellStyle name="Commentaire 5 6 2" xfId="26757"/>
    <cellStyle name="Commentaire 5 6 2 2" xfId="26758"/>
    <cellStyle name="Commentaire 5 6 3" xfId="26759"/>
    <cellStyle name="Commentaire 5 6 3 2" xfId="26760"/>
    <cellStyle name="Commentaire 5 6 4" xfId="26761"/>
    <cellStyle name="Commentaire 5 7" xfId="26762"/>
    <cellStyle name="Commentaire 5 8" xfId="43503"/>
    <cellStyle name="Commentaire 6" xfId="237"/>
    <cellStyle name="Commentaire 6 2" xfId="1114"/>
    <cellStyle name="Commentaire 6 2 2" xfId="26763"/>
    <cellStyle name="Commentaire 6 2 2 2" xfId="26764"/>
    <cellStyle name="Commentaire 6 2 2 2 2" xfId="26765"/>
    <cellStyle name="Commentaire 6 2 2 2 2 2" xfId="26766"/>
    <cellStyle name="Commentaire 6 2 2 2 3" xfId="26767"/>
    <cellStyle name="Commentaire 6 2 2 2 3 2" xfId="26768"/>
    <cellStyle name="Commentaire 6 2 2 2 4" xfId="26769"/>
    <cellStyle name="Commentaire 6 2 2 3" xfId="26770"/>
    <cellStyle name="Commentaire 6 2 2 3 2" xfId="26771"/>
    <cellStyle name="Commentaire 6 2 2 3 2 2" xfId="26772"/>
    <cellStyle name="Commentaire 6 2 2 3 3" xfId="26773"/>
    <cellStyle name="Commentaire 6 2 2 3 3 2" xfId="26774"/>
    <cellStyle name="Commentaire 6 2 2 3 4" xfId="26775"/>
    <cellStyle name="Commentaire 6 2 2 4" xfId="26776"/>
    <cellStyle name="Commentaire 6 2 3" xfId="26777"/>
    <cellStyle name="Commentaire 6 2 3 2" xfId="26778"/>
    <cellStyle name="Commentaire 6 2 3 2 2" xfId="26779"/>
    <cellStyle name="Commentaire 6 2 3 3" xfId="26780"/>
    <cellStyle name="Commentaire 6 2 4" xfId="26781"/>
    <cellStyle name="Commentaire 6 2 4 2" xfId="26782"/>
    <cellStyle name="Commentaire 6 2 4 2 2" xfId="26783"/>
    <cellStyle name="Commentaire 6 2 4 3" xfId="26784"/>
    <cellStyle name="Commentaire 6 2 4 3 2" xfId="26785"/>
    <cellStyle name="Commentaire 6 2 4 4" xfId="26786"/>
    <cellStyle name="Commentaire 6 2 5" xfId="26787"/>
    <cellStyle name="Commentaire 6 3" xfId="1115"/>
    <cellStyle name="Commentaire 6 3 2" xfId="26788"/>
    <cellStyle name="Commentaire 6 3 2 2" xfId="26789"/>
    <cellStyle name="Commentaire 6 3 2 2 2" xfId="26790"/>
    <cellStyle name="Commentaire 6 3 2 2 2 2" xfId="26791"/>
    <cellStyle name="Commentaire 6 3 2 2 3" xfId="26792"/>
    <cellStyle name="Commentaire 6 3 2 2 3 2" xfId="26793"/>
    <cellStyle name="Commentaire 6 3 2 2 4" xfId="26794"/>
    <cellStyle name="Commentaire 6 3 2 3" xfId="26795"/>
    <cellStyle name="Commentaire 6 3 2 3 2" xfId="26796"/>
    <cellStyle name="Commentaire 6 3 2 3 2 2" xfId="26797"/>
    <cellStyle name="Commentaire 6 3 2 3 3" xfId="26798"/>
    <cellStyle name="Commentaire 6 3 2 3 3 2" xfId="26799"/>
    <cellStyle name="Commentaire 6 3 2 3 4" xfId="26800"/>
    <cellStyle name="Commentaire 6 3 2 4" xfId="26801"/>
    <cellStyle name="Commentaire 6 3 3" xfId="26802"/>
    <cellStyle name="Commentaire 6 3 3 2" xfId="26803"/>
    <cellStyle name="Commentaire 6 3 3 2 2" xfId="26804"/>
    <cellStyle name="Commentaire 6 3 3 3" xfId="26805"/>
    <cellStyle name="Commentaire 6 3 4" xfId="26806"/>
    <cellStyle name="Commentaire 6 3 4 2" xfId="26807"/>
    <cellStyle name="Commentaire 6 3 4 2 2" xfId="26808"/>
    <cellStyle name="Commentaire 6 3 4 3" xfId="26809"/>
    <cellStyle name="Commentaire 6 3 4 3 2" xfId="26810"/>
    <cellStyle name="Commentaire 6 3 4 4" xfId="26811"/>
    <cellStyle name="Commentaire 6 3 5" xfId="26812"/>
    <cellStyle name="Commentaire 6 3 6" xfId="42164"/>
    <cellStyle name="Commentaire 6 3 7" xfId="42844"/>
    <cellStyle name="Commentaire 6 4" xfId="26813"/>
    <cellStyle name="Commentaire 6 4 2" xfId="26814"/>
    <cellStyle name="Commentaire 6 4 2 2" xfId="26815"/>
    <cellStyle name="Commentaire 6 4 2 2 2" xfId="26816"/>
    <cellStyle name="Commentaire 6 4 2 3" xfId="26817"/>
    <cellStyle name="Commentaire 6 4 2 3 2" xfId="26818"/>
    <cellStyle name="Commentaire 6 4 2 4" xfId="26819"/>
    <cellStyle name="Commentaire 6 4 3" xfId="26820"/>
    <cellStyle name="Commentaire 6 4 3 2" xfId="26821"/>
    <cellStyle name="Commentaire 6 4 3 2 2" xfId="26822"/>
    <cellStyle name="Commentaire 6 4 3 3" xfId="26823"/>
    <cellStyle name="Commentaire 6 4 3 3 2" xfId="26824"/>
    <cellStyle name="Commentaire 6 4 3 4" xfId="26825"/>
    <cellStyle name="Commentaire 6 4 4" xfId="26826"/>
    <cellStyle name="Commentaire 6 5" xfId="26827"/>
    <cellStyle name="Commentaire 6 5 2" xfId="26828"/>
    <cellStyle name="Commentaire 6 5 2 2" xfId="26829"/>
    <cellStyle name="Commentaire 6 5 3" xfId="26830"/>
    <cellStyle name="Commentaire 6 6" xfId="26831"/>
    <cellStyle name="Commentaire 6 6 2" xfId="26832"/>
    <cellStyle name="Commentaire 6 6 2 2" xfId="26833"/>
    <cellStyle name="Commentaire 6 6 3" xfId="26834"/>
    <cellStyle name="Commentaire 6 6 3 2" xfId="26835"/>
    <cellStyle name="Commentaire 6 6 4" xfId="26836"/>
    <cellStyle name="Commentaire 6 7" xfId="26837"/>
    <cellStyle name="Commentaire 6 8" xfId="43505"/>
    <cellStyle name="Commentaire 7" xfId="1116"/>
    <cellStyle name="Commentaire 7 2" xfId="26838"/>
    <cellStyle name="Commentaire 7 2 2" xfId="26839"/>
    <cellStyle name="Commentaire 7 2 2 2" xfId="26840"/>
    <cellStyle name="Commentaire 7 2 2 2 2" xfId="26841"/>
    <cellStyle name="Commentaire 7 2 2 2 2 2" xfId="26842"/>
    <cellStyle name="Commentaire 7 2 2 2 3" xfId="26843"/>
    <cellStyle name="Commentaire 7 2 2 2 3 2" xfId="26844"/>
    <cellStyle name="Commentaire 7 2 2 2 4" xfId="26845"/>
    <cellStyle name="Commentaire 7 2 2 3" xfId="26846"/>
    <cellStyle name="Commentaire 7 2 2 3 2" xfId="26847"/>
    <cellStyle name="Commentaire 7 2 2 3 2 2" xfId="26848"/>
    <cellStyle name="Commentaire 7 2 2 3 3" xfId="26849"/>
    <cellStyle name="Commentaire 7 2 2 3 3 2" xfId="26850"/>
    <cellStyle name="Commentaire 7 2 2 3 4" xfId="26851"/>
    <cellStyle name="Commentaire 7 2 2 4" xfId="26852"/>
    <cellStyle name="Commentaire 7 2 3" xfId="26853"/>
    <cellStyle name="Commentaire 7 2 3 2" xfId="26854"/>
    <cellStyle name="Commentaire 7 2 3 2 2" xfId="26855"/>
    <cellStyle name="Commentaire 7 2 3 3" xfId="26856"/>
    <cellStyle name="Commentaire 7 2 4" xfId="26857"/>
    <cellStyle name="Commentaire 7 2 4 2" xfId="26858"/>
    <cellStyle name="Commentaire 7 2 4 2 2" xfId="26859"/>
    <cellStyle name="Commentaire 7 2 4 3" xfId="26860"/>
    <cellStyle name="Commentaire 7 2 4 3 2" xfId="26861"/>
    <cellStyle name="Commentaire 7 2 4 4" xfId="26862"/>
    <cellStyle name="Commentaire 7 2 5" xfId="26863"/>
    <cellStyle name="Commentaire 7 3" xfId="26864"/>
    <cellStyle name="Commentaire 7 3 2" xfId="26865"/>
    <cellStyle name="Commentaire 7 3 2 2" xfId="26866"/>
    <cellStyle name="Commentaire 7 3 2 2 2" xfId="26867"/>
    <cellStyle name="Commentaire 7 3 2 2 2 2" xfId="26868"/>
    <cellStyle name="Commentaire 7 3 2 2 3" xfId="26869"/>
    <cellStyle name="Commentaire 7 3 2 2 3 2" xfId="26870"/>
    <cellStyle name="Commentaire 7 3 2 2 4" xfId="26871"/>
    <cellStyle name="Commentaire 7 3 2 3" xfId="26872"/>
    <cellStyle name="Commentaire 7 3 2 3 2" xfId="26873"/>
    <cellStyle name="Commentaire 7 3 2 3 2 2" xfId="26874"/>
    <cellStyle name="Commentaire 7 3 2 3 3" xfId="26875"/>
    <cellStyle name="Commentaire 7 3 2 3 3 2" xfId="26876"/>
    <cellStyle name="Commentaire 7 3 2 3 4" xfId="26877"/>
    <cellStyle name="Commentaire 7 3 2 4" xfId="26878"/>
    <cellStyle name="Commentaire 7 3 3" xfId="26879"/>
    <cellStyle name="Commentaire 7 3 3 2" xfId="26880"/>
    <cellStyle name="Commentaire 7 3 3 2 2" xfId="26881"/>
    <cellStyle name="Commentaire 7 3 3 3" xfId="26882"/>
    <cellStyle name="Commentaire 7 3 4" xfId="26883"/>
    <cellStyle name="Commentaire 7 3 4 2" xfId="26884"/>
    <cellStyle name="Commentaire 7 3 4 2 2" xfId="26885"/>
    <cellStyle name="Commentaire 7 3 4 3" xfId="26886"/>
    <cellStyle name="Commentaire 7 3 4 3 2" xfId="26887"/>
    <cellStyle name="Commentaire 7 3 4 4" xfId="26888"/>
    <cellStyle name="Commentaire 7 3 5" xfId="26889"/>
    <cellStyle name="Commentaire 7 4" xfId="26890"/>
    <cellStyle name="Commentaire 7 4 2" xfId="26891"/>
    <cellStyle name="Commentaire 7 4 2 2" xfId="26892"/>
    <cellStyle name="Commentaire 7 4 2 2 2" xfId="26893"/>
    <cellStyle name="Commentaire 7 4 2 3" xfId="26894"/>
    <cellStyle name="Commentaire 7 4 2 3 2" xfId="26895"/>
    <cellStyle name="Commentaire 7 4 2 4" xfId="26896"/>
    <cellStyle name="Commentaire 7 4 3" xfId="26897"/>
    <cellStyle name="Commentaire 7 4 3 2" xfId="26898"/>
    <cellStyle name="Commentaire 7 4 3 2 2" xfId="26899"/>
    <cellStyle name="Commentaire 7 4 3 3" xfId="26900"/>
    <cellStyle name="Commentaire 7 4 3 3 2" xfId="26901"/>
    <cellStyle name="Commentaire 7 4 3 4" xfId="26902"/>
    <cellStyle name="Commentaire 7 4 4" xfId="26903"/>
    <cellStyle name="Commentaire 7 5" xfId="26904"/>
    <cellStyle name="Commentaire 7 5 2" xfId="26905"/>
    <cellStyle name="Commentaire 7 5 2 2" xfId="26906"/>
    <cellStyle name="Commentaire 7 5 3" xfId="26907"/>
    <cellStyle name="Commentaire 7 6" xfId="26908"/>
    <cellStyle name="Commentaire 7 6 2" xfId="26909"/>
    <cellStyle name="Commentaire 7 6 2 2" xfId="26910"/>
    <cellStyle name="Commentaire 7 6 3" xfId="26911"/>
    <cellStyle name="Commentaire 7 6 3 2" xfId="26912"/>
    <cellStyle name="Commentaire 7 6 4" xfId="26913"/>
    <cellStyle name="Commentaire 7 7" xfId="26914"/>
    <cellStyle name="Commentaire 8" xfId="1117"/>
    <cellStyle name="Commentaire 8 2" xfId="26915"/>
    <cellStyle name="Commentaire 8 2 2" xfId="26916"/>
    <cellStyle name="Commentaire 8 2 2 2" xfId="26917"/>
    <cellStyle name="Commentaire 8 2 2 2 2" xfId="26918"/>
    <cellStyle name="Commentaire 8 2 2 2 2 2" xfId="26919"/>
    <cellStyle name="Commentaire 8 2 2 2 3" xfId="26920"/>
    <cellStyle name="Commentaire 8 2 2 2 3 2" xfId="26921"/>
    <cellStyle name="Commentaire 8 2 2 2 4" xfId="26922"/>
    <cellStyle name="Commentaire 8 2 2 3" xfId="26923"/>
    <cellStyle name="Commentaire 8 2 2 3 2" xfId="26924"/>
    <cellStyle name="Commentaire 8 2 2 3 2 2" xfId="26925"/>
    <cellStyle name="Commentaire 8 2 2 3 3" xfId="26926"/>
    <cellStyle name="Commentaire 8 2 2 3 3 2" xfId="26927"/>
    <cellStyle name="Commentaire 8 2 2 3 4" xfId="26928"/>
    <cellStyle name="Commentaire 8 2 2 4" xfId="26929"/>
    <cellStyle name="Commentaire 8 2 3" xfId="26930"/>
    <cellStyle name="Commentaire 8 2 3 2" xfId="26931"/>
    <cellStyle name="Commentaire 8 2 3 2 2" xfId="26932"/>
    <cellStyle name="Commentaire 8 2 3 3" xfId="26933"/>
    <cellStyle name="Commentaire 8 2 4" xfId="26934"/>
    <cellStyle name="Commentaire 8 2 4 2" xfId="26935"/>
    <cellStyle name="Commentaire 8 2 4 2 2" xfId="26936"/>
    <cellStyle name="Commentaire 8 2 4 3" xfId="26937"/>
    <cellStyle name="Commentaire 8 2 4 3 2" xfId="26938"/>
    <cellStyle name="Commentaire 8 2 4 4" xfId="26939"/>
    <cellStyle name="Commentaire 8 2 5" xfId="26940"/>
    <cellStyle name="Commentaire 8 3" xfId="26941"/>
    <cellStyle name="Commentaire 8 3 2" xfId="26942"/>
    <cellStyle name="Commentaire 8 3 2 2" xfId="26943"/>
    <cellStyle name="Commentaire 8 3 2 2 2" xfId="26944"/>
    <cellStyle name="Commentaire 8 3 2 2 2 2" xfId="26945"/>
    <cellStyle name="Commentaire 8 3 2 2 3" xfId="26946"/>
    <cellStyle name="Commentaire 8 3 2 2 3 2" xfId="26947"/>
    <cellStyle name="Commentaire 8 3 2 2 4" xfId="26948"/>
    <cellStyle name="Commentaire 8 3 2 3" xfId="26949"/>
    <cellStyle name="Commentaire 8 3 2 3 2" xfId="26950"/>
    <cellStyle name="Commentaire 8 3 2 3 2 2" xfId="26951"/>
    <cellStyle name="Commentaire 8 3 2 3 3" xfId="26952"/>
    <cellStyle name="Commentaire 8 3 2 3 3 2" xfId="26953"/>
    <cellStyle name="Commentaire 8 3 2 3 4" xfId="26954"/>
    <cellStyle name="Commentaire 8 3 2 4" xfId="26955"/>
    <cellStyle name="Commentaire 8 3 3" xfId="26956"/>
    <cellStyle name="Commentaire 8 3 3 2" xfId="26957"/>
    <cellStyle name="Commentaire 8 3 3 2 2" xfId="26958"/>
    <cellStyle name="Commentaire 8 3 3 3" xfId="26959"/>
    <cellStyle name="Commentaire 8 3 4" xfId="26960"/>
    <cellStyle name="Commentaire 8 3 4 2" xfId="26961"/>
    <cellStyle name="Commentaire 8 3 4 2 2" xfId="26962"/>
    <cellStyle name="Commentaire 8 3 4 3" xfId="26963"/>
    <cellStyle name="Commentaire 8 3 4 3 2" xfId="26964"/>
    <cellStyle name="Commentaire 8 3 4 4" xfId="26965"/>
    <cellStyle name="Commentaire 8 3 5" xfId="26966"/>
    <cellStyle name="Commentaire 8 4" xfId="26967"/>
    <cellStyle name="Commentaire 8 4 2" xfId="26968"/>
    <cellStyle name="Commentaire 8 4 2 2" xfId="26969"/>
    <cellStyle name="Commentaire 8 4 2 2 2" xfId="26970"/>
    <cellStyle name="Commentaire 8 4 2 3" xfId="26971"/>
    <cellStyle name="Commentaire 8 4 2 3 2" xfId="26972"/>
    <cellStyle name="Commentaire 8 4 2 4" xfId="26973"/>
    <cellStyle name="Commentaire 8 4 3" xfId="26974"/>
    <cellStyle name="Commentaire 8 4 3 2" xfId="26975"/>
    <cellStyle name="Commentaire 8 4 3 2 2" xfId="26976"/>
    <cellStyle name="Commentaire 8 4 3 3" xfId="26977"/>
    <cellStyle name="Commentaire 8 4 3 3 2" xfId="26978"/>
    <cellStyle name="Commentaire 8 4 3 4" xfId="26979"/>
    <cellStyle name="Commentaire 8 4 4" xfId="26980"/>
    <cellStyle name="Commentaire 8 5" xfId="26981"/>
    <cellStyle name="Commentaire 8 5 2" xfId="26982"/>
    <cellStyle name="Commentaire 8 5 2 2" xfId="26983"/>
    <cellStyle name="Commentaire 8 5 3" xfId="26984"/>
    <cellStyle name="Commentaire 8 6" xfId="26985"/>
    <cellStyle name="Commentaire 8 6 2" xfId="26986"/>
    <cellStyle name="Commentaire 8 6 2 2" xfId="26987"/>
    <cellStyle name="Commentaire 8 6 3" xfId="26988"/>
    <cellStyle name="Commentaire 8 6 3 2" xfId="26989"/>
    <cellStyle name="Commentaire 8 6 4" xfId="26990"/>
    <cellStyle name="Commentaire 8 7" xfId="26991"/>
    <cellStyle name="Commentaire 9" xfId="1118"/>
    <cellStyle name="Commentaire 9 2" xfId="26992"/>
    <cellStyle name="Commentaire 9 2 2" xfId="26993"/>
    <cellStyle name="Commentaire 9 2 2 2" xfId="26994"/>
    <cellStyle name="Commentaire 9 2 2 2 2" xfId="26995"/>
    <cellStyle name="Commentaire 9 2 2 2 2 2" xfId="26996"/>
    <cellStyle name="Commentaire 9 2 2 2 3" xfId="26997"/>
    <cellStyle name="Commentaire 9 2 2 2 3 2" xfId="26998"/>
    <cellStyle name="Commentaire 9 2 2 2 4" xfId="26999"/>
    <cellStyle name="Commentaire 9 2 2 3" xfId="27000"/>
    <cellStyle name="Commentaire 9 2 2 3 2" xfId="27001"/>
    <cellStyle name="Commentaire 9 2 2 3 2 2" xfId="27002"/>
    <cellStyle name="Commentaire 9 2 2 3 3" xfId="27003"/>
    <cellStyle name="Commentaire 9 2 2 3 3 2" xfId="27004"/>
    <cellStyle name="Commentaire 9 2 2 3 4" xfId="27005"/>
    <cellStyle name="Commentaire 9 2 2 4" xfId="27006"/>
    <cellStyle name="Commentaire 9 2 3" xfId="27007"/>
    <cellStyle name="Commentaire 9 2 3 2" xfId="27008"/>
    <cellStyle name="Commentaire 9 2 3 2 2" xfId="27009"/>
    <cellStyle name="Commentaire 9 2 3 3" xfId="27010"/>
    <cellStyle name="Commentaire 9 2 4" xfId="27011"/>
    <cellStyle name="Commentaire 9 2 4 2" xfId="27012"/>
    <cellStyle name="Commentaire 9 2 4 2 2" xfId="27013"/>
    <cellStyle name="Commentaire 9 2 4 3" xfId="27014"/>
    <cellStyle name="Commentaire 9 2 4 3 2" xfId="27015"/>
    <cellStyle name="Commentaire 9 2 4 4" xfId="27016"/>
    <cellStyle name="Commentaire 9 2 5" xfId="27017"/>
    <cellStyle name="Commentaire 9 3" xfId="27018"/>
    <cellStyle name="Commentaire 9 3 2" xfId="27019"/>
    <cellStyle name="Commentaire 9 3 2 2" xfId="27020"/>
    <cellStyle name="Commentaire 9 3 2 2 2" xfId="27021"/>
    <cellStyle name="Commentaire 9 3 2 2 2 2" xfId="27022"/>
    <cellStyle name="Commentaire 9 3 2 2 3" xfId="27023"/>
    <cellStyle name="Commentaire 9 3 2 2 3 2" xfId="27024"/>
    <cellStyle name="Commentaire 9 3 2 2 4" xfId="27025"/>
    <cellStyle name="Commentaire 9 3 2 3" xfId="27026"/>
    <cellStyle name="Commentaire 9 3 2 3 2" xfId="27027"/>
    <cellStyle name="Commentaire 9 3 2 3 2 2" xfId="27028"/>
    <cellStyle name="Commentaire 9 3 2 3 3" xfId="27029"/>
    <cellStyle name="Commentaire 9 3 2 3 3 2" xfId="27030"/>
    <cellStyle name="Commentaire 9 3 2 3 4" xfId="27031"/>
    <cellStyle name="Commentaire 9 3 2 4" xfId="27032"/>
    <cellStyle name="Commentaire 9 3 3" xfId="27033"/>
    <cellStyle name="Commentaire 9 3 3 2" xfId="27034"/>
    <cellStyle name="Commentaire 9 3 3 2 2" xfId="27035"/>
    <cellStyle name="Commentaire 9 3 3 3" xfId="27036"/>
    <cellStyle name="Commentaire 9 3 4" xfId="27037"/>
    <cellStyle name="Commentaire 9 3 4 2" xfId="27038"/>
    <cellStyle name="Commentaire 9 3 4 2 2" xfId="27039"/>
    <cellStyle name="Commentaire 9 3 4 3" xfId="27040"/>
    <cellStyle name="Commentaire 9 3 4 3 2" xfId="27041"/>
    <cellStyle name="Commentaire 9 3 4 4" xfId="27042"/>
    <cellStyle name="Commentaire 9 3 5" xfId="27043"/>
    <cellStyle name="Commentaire 9 4" xfId="27044"/>
    <cellStyle name="Commentaire 9 4 2" xfId="27045"/>
    <cellStyle name="Commentaire 9 4 2 2" xfId="27046"/>
    <cellStyle name="Commentaire 9 4 2 2 2" xfId="27047"/>
    <cellStyle name="Commentaire 9 4 2 3" xfId="27048"/>
    <cellStyle name="Commentaire 9 4 2 3 2" xfId="27049"/>
    <cellStyle name="Commentaire 9 4 2 4" xfId="27050"/>
    <cellStyle name="Commentaire 9 4 3" xfId="27051"/>
    <cellStyle name="Commentaire 9 4 3 2" xfId="27052"/>
    <cellStyle name="Commentaire 9 4 3 2 2" xfId="27053"/>
    <cellStyle name="Commentaire 9 4 3 3" xfId="27054"/>
    <cellStyle name="Commentaire 9 4 3 3 2" xfId="27055"/>
    <cellStyle name="Commentaire 9 4 3 4" xfId="27056"/>
    <cellStyle name="Commentaire 9 4 4" xfId="27057"/>
    <cellStyle name="Commentaire 9 5" xfId="27058"/>
    <cellStyle name="Commentaire 9 5 2" xfId="27059"/>
    <cellStyle name="Commentaire 9 5 2 2" xfId="27060"/>
    <cellStyle name="Commentaire 9 5 3" xfId="27061"/>
    <cellStyle name="Commentaire 9 6" xfId="27062"/>
    <cellStyle name="Commentaire 9 6 2" xfId="27063"/>
    <cellStyle name="Commentaire 9 6 2 2" xfId="27064"/>
    <cellStyle name="Commentaire 9 6 3" xfId="27065"/>
    <cellStyle name="Commentaire 9 6 3 2" xfId="27066"/>
    <cellStyle name="Commentaire 9 6 4" xfId="27067"/>
    <cellStyle name="Commentaire 9 7" xfId="27068"/>
    <cellStyle name="CoTitle" xfId="27069"/>
    <cellStyle name="CoTitle 2" xfId="27070"/>
    <cellStyle name="CoTitle 2 2" xfId="27071"/>
    <cellStyle name="CoTitle 2 3" xfId="27072"/>
    <cellStyle name="CoTitle 3" xfId="27073"/>
    <cellStyle name="Curr-$" xfId="27074"/>
    <cellStyle name="Curr-£" xfId="27075"/>
    <cellStyle name="Currency [2]" xfId="27076"/>
    <cellStyle name="Currency [2] 2" xfId="27077"/>
    <cellStyle name="Currency [2] 2 2" xfId="27078"/>
    <cellStyle name="Currency [2] 2 2 2" xfId="27079"/>
    <cellStyle name="Currency [2] 2 2 3" xfId="27080"/>
    <cellStyle name="Currency [2] 2 3" xfId="27081"/>
    <cellStyle name="Currency [2] 2 3 2" xfId="27082"/>
    <cellStyle name="Currency [2] 2 4" xfId="27083"/>
    <cellStyle name="Currency [2] 2 4 2" xfId="27084"/>
    <cellStyle name="Currency [2] 2 5" xfId="27085"/>
    <cellStyle name="Currency [2] 2 6" xfId="27086"/>
    <cellStyle name="Currency [2] 3" xfId="27087"/>
    <cellStyle name="Currency [2] 3 2" xfId="27088"/>
    <cellStyle name="Currency [2] 3 3" xfId="27089"/>
    <cellStyle name="Currency [2] 4" xfId="27090"/>
    <cellStyle name="Currency [2] 4 2" xfId="27091"/>
    <cellStyle name="Currency [2] 4 3" xfId="27092"/>
    <cellStyle name="Currency [2] 5" xfId="27093"/>
    <cellStyle name="Currency [2] 5 2" xfId="27094"/>
    <cellStyle name="Currency [2] 6" xfId="27095"/>
    <cellStyle name="Currency [2] 7" xfId="27096"/>
    <cellStyle name="Currency-$" xfId="27097"/>
    <cellStyle name="Currency-£" xfId="27098"/>
    <cellStyle name="Currency-F" xfId="27099"/>
    <cellStyle name="Curr-F" xfId="27100"/>
    <cellStyle name="Data_0dp" xfId="27101"/>
    <cellStyle name="Derive" xfId="27102"/>
    <cellStyle name="Derive 2" xfId="27103"/>
    <cellStyle name="Derive 3" xfId="27104"/>
    <cellStyle name="Derive 4" xfId="27105"/>
    <cellStyle name="Derive 5" xfId="27106"/>
    <cellStyle name="Derive 6" xfId="27107"/>
    <cellStyle name="Derive 7" xfId="27108"/>
    <cellStyle name="Derive 8" xfId="27109"/>
    <cellStyle name="Derive 9" xfId="27110"/>
    <cellStyle name="Derive_Marge Energie BEF INFRA ENV GSEI" xfId="27111"/>
    <cellStyle name="Dezimal_Sita DE Optimax Actual June 2006" xfId="27112"/>
    <cellStyle name="Enlever" xfId="27113"/>
    <cellStyle name="Entrée 10" xfId="27114"/>
    <cellStyle name="Entrée 10 2" xfId="27115"/>
    <cellStyle name="Entrée 10 2 2" xfId="27116"/>
    <cellStyle name="Entrée 10 2 2 2" xfId="27117"/>
    <cellStyle name="Entrée 10 2 2 2 2" xfId="27118"/>
    <cellStyle name="Entrée 10 2 2 2 2 2" xfId="27119"/>
    <cellStyle name="Entrée 10 2 2 2 3" xfId="27120"/>
    <cellStyle name="Entrée 10 2 2 3" xfId="27121"/>
    <cellStyle name="Entrée 10 2 2 3 2" xfId="27122"/>
    <cellStyle name="Entrée 10 2 2 3 2 2" xfId="27123"/>
    <cellStyle name="Entrée 10 2 2 3 3" xfId="27124"/>
    <cellStyle name="Entrée 10 2 2 3 3 2" xfId="27125"/>
    <cellStyle name="Entrée 10 2 2 3 4" xfId="27126"/>
    <cellStyle name="Entrée 10 2 2 4" xfId="27127"/>
    <cellStyle name="Entrée 10 2 2 4 2" xfId="27128"/>
    <cellStyle name="Entrée 10 2 2 5" xfId="27129"/>
    <cellStyle name="Entrée 10 2 3" xfId="27130"/>
    <cellStyle name="Entrée 10 2 3 2" xfId="27131"/>
    <cellStyle name="Entrée 10 2 3 2 2" xfId="27132"/>
    <cellStyle name="Entrée 10 2 3 3" xfId="27133"/>
    <cellStyle name="Entrée 10 2 4" xfId="27134"/>
    <cellStyle name="Entrée 10 2 4 2" xfId="27135"/>
    <cellStyle name="Entrée 10 2 4 2 2" xfId="27136"/>
    <cellStyle name="Entrée 10 2 4 3" xfId="27137"/>
    <cellStyle name="Entrée 10 2 4 3 2" xfId="27138"/>
    <cellStyle name="Entrée 10 2 4 4" xfId="27139"/>
    <cellStyle name="Entrée 10 2 5" xfId="27140"/>
    <cellStyle name="Entrée 10 3" xfId="27141"/>
    <cellStyle name="Entrée 10 3 2" xfId="27142"/>
    <cellStyle name="Entrée 10 3 2 2" xfId="27143"/>
    <cellStyle name="Entrée 10 3 2 2 2" xfId="27144"/>
    <cellStyle name="Entrée 10 3 2 2 2 2" xfId="27145"/>
    <cellStyle name="Entrée 10 3 2 2 3" xfId="27146"/>
    <cellStyle name="Entrée 10 3 2 3" xfId="27147"/>
    <cellStyle name="Entrée 10 3 2 3 2" xfId="27148"/>
    <cellStyle name="Entrée 10 3 2 3 2 2" xfId="27149"/>
    <cellStyle name="Entrée 10 3 2 3 3" xfId="27150"/>
    <cellStyle name="Entrée 10 3 2 3 3 2" xfId="27151"/>
    <cellStyle name="Entrée 10 3 2 3 4" xfId="27152"/>
    <cellStyle name="Entrée 10 3 2 4" xfId="27153"/>
    <cellStyle name="Entrée 10 3 2 4 2" xfId="27154"/>
    <cellStyle name="Entrée 10 3 2 5" xfId="27155"/>
    <cellStyle name="Entrée 10 3 3" xfId="27156"/>
    <cellStyle name="Entrée 10 3 3 2" xfId="27157"/>
    <cellStyle name="Entrée 10 3 3 2 2" xfId="27158"/>
    <cellStyle name="Entrée 10 3 3 3" xfId="27159"/>
    <cellStyle name="Entrée 10 3 4" xfId="27160"/>
    <cellStyle name="Entrée 10 3 4 2" xfId="27161"/>
    <cellStyle name="Entrée 10 3 4 2 2" xfId="27162"/>
    <cellStyle name="Entrée 10 3 4 3" xfId="27163"/>
    <cellStyle name="Entrée 10 3 4 3 2" xfId="27164"/>
    <cellStyle name="Entrée 10 3 4 4" xfId="27165"/>
    <cellStyle name="Entrée 10 3 5" xfId="27166"/>
    <cellStyle name="Entrée 10 4" xfId="27167"/>
    <cellStyle name="Entrée 10 4 2" xfId="27168"/>
    <cellStyle name="Entrée 10 4 2 2" xfId="27169"/>
    <cellStyle name="Entrée 10 4 2 2 2" xfId="27170"/>
    <cellStyle name="Entrée 10 4 2 3" xfId="27171"/>
    <cellStyle name="Entrée 10 4 3" xfId="27172"/>
    <cellStyle name="Entrée 10 4 3 2" xfId="27173"/>
    <cellStyle name="Entrée 10 4 3 2 2" xfId="27174"/>
    <cellStyle name="Entrée 10 4 3 3" xfId="27175"/>
    <cellStyle name="Entrée 10 4 3 3 2" xfId="27176"/>
    <cellStyle name="Entrée 10 4 3 4" xfId="27177"/>
    <cellStyle name="Entrée 10 4 4" xfId="27178"/>
    <cellStyle name="Entrée 10 4 4 2" xfId="27179"/>
    <cellStyle name="Entrée 10 4 5" xfId="27180"/>
    <cellStyle name="Entrée 10 5" xfId="27181"/>
    <cellStyle name="Entrée 10 5 2" xfId="27182"/>
    <cellStyle name="Entrée 10 5 2 2" xfId="27183"/>
    <cellStyle name="Entrée 10 5 3" xfId="27184"/>
    <cellStyle name="Entrée 10 6" xfId="27185"/>
    <cellStyle name="Entrée 10 6 2" xfId="27186"/>
    <cellStyle name="Entrée 10 6 2 2" xfId="27187"/>
    <cellStyle name="Entrée 10 6 3" xfId="27188"/>
    <cellStyle name="Entrée 10 6 3 2" xfId="27189"/>
    <cellStyle name="Entrée 10 6 4" xfId="27190"/>
    <cellStyle name="Entrée 10 7" xfId="27191"/>
    <cellStyle name="Entrée 11" xfId="27192"/>
    <cellStyle name="Entrée 11 2" xfId="27193"/>
    <cellStyle name="Entrée 11 2 2" xfId="27194"/>
    <cellStyle name="Entrée 11 2 2 2" xfId="27195"/>
    <cellStyle name="Entrée 11 2 2 2 2" xfId="27196"/>
    <cellStyle name="Entrée 11 2 2 2 2 2" xfId="27197"/>
    <cellStyle name="Entrée 11 2 2 2 3" xfId="27198"/>
    <cellStyle name="Entrée 11 2 2 3" xfId="27199"/>
    <cellStyle name="Entrée 11 2 2 3 2" xfId="27200"/>
    <cellStyle name="Entrée 11 2 2 3 2 2" xfId="27201"/>
    <cellStyle name="Entrée 11 2 2 3 3" xfId="27202"/>
    <cellStyle name="Entrée 11 2 2 3 3 2" xfId="27203"/>
    <cellStyle name="Entrée 11 2 2 3 4" xfId="27204"/>
    <cellStyle name="Entrée 11 2 2 4" xfId="27205"/>
    <cellStyle name="Entrée 11 2 2 4 2" xfId="27206"/>
    <cellStyle name="Entrée 11 2 2 5" xfId="27207"/>
    <cellStyle name="Entrée 11 2 3" xfId="27208"/>
    <cellStyle name="Entrée 11 2 3 2" xfId="27209"/>
    <cellStyle name="Entrée 11 2 3 2 2" xfId="27210"/>
    <cellStyle name="Entrée 11 2 3 3" xfId="27211"/>
    <cellStyle name="Entrée 11 2 4" xfId="27212"/>
    <cellStyle name="Entrée 11 2 4 2" xfId="27213"/>
    <cellStyle name="Entrée 11 2 4 2 2" xfId="27214"/>
    <cellStyle name="Entrée 11 2 4 3" xfId="27215"/>
    <cellStyle name="Entrée 11 2 4 3 2" xfId="27216"/>
    <cellStyle name="Entrée 11 2 4 4" xfId="27217"/>
    <cellStyle name="Entrée 11 2 5" xfId="27218"/>
    <cellStyle name="Entrée 11 3" xfId="27219"/>
    <cellStyle name="Entrée 11 3 2" xfId="27220"/>
    <cellStyle name="Entrée 11 3 2 2" xfId="27221"/>
    <cellStyle name="Entrée 11 3 2 2 2" xfId="27222"/>
    <cellStyle name="Entrée 11 3 2 2 2 2" xfId="27223"/>
    <cellStyle name="Entrée 11 3 2 2 3" xfId="27224"/>
    <cellStyle name="Entrée 11 3 2 3" xfId="27225"/>
    <cellStyle name="Entrée 11 3 2 3 2" xfId="27226"/>
    <cellStyle name="Entrée 11 3 2 3 2 2" xfId="27227"/>
    <cellStyle name="Entrée 11 3 2 3 3" xfId="27228"/>
    <cellStyle name="Entrée 11 3 2 3 3 2" xfId="27229"/>
    <cellStyle name="Entrée 11 3 2 3 4" xfId="27230"/>
    <cellStyle name="Entrée 11 3 2 4" xfId="27231"/>
    <cellStyle name="Entrée 11 3 2 4 2" xfId="27232"/>
    <cellStyle name="Entrée 11 3 2 5" xfId="27233"/>
    <cellStyle name="Entrée 11 3 3" xfId="27234"/>
    <cellStyle name="Entrée 11 3 3 2" xfId="27235"/>
    <cellStyle name="Entrée 11 3 3 2 2" xfId="27236"/>
    <cellStyle name="Entrée 11 3 3 3" xfId="27237"/>
    <cellStyle name="Entrée 11 3 4" xfId="27238"/>
    <cellStyle name="Entrée 11 3 4 2" xfId="27239"/>
    <cellStyle name="Entrée 11 3 4 2 2" xfId="27240"/>
    <cellStyle name="Entrée 11 3 4 3" xfId="27241"/>
    <cellStyle name="Entrée 11 3 4 3 2" xfId="27242"/>
    <cellStyle name="Entrée 11 3 4 4" xfId="27243"/>
    <cellStyle name="Entrée 11 3 5" xfId="27244"/>
    <cellStyle name="Entrée 11 4" xfId="27245"/>
    <cellStyle name="Entrée 11 4 2" xfId="27246"/>
    <cellStyle name="Entrée 11 4 2 2" xfId="27247"/>
    <cellStyle name="Entrée 11 4 2 2 2" xfId="27248"/>
    <cellStyle name="Entrée 11 4 2 3" xfId="27249"/>
    <cellStyle name="Entrée 11 4 3" xfId="27250"/>
    <cellStyle name="Entrée 11 4 3 2" xfId="27251"/>
    <cellStyle name="Entrée 11 4 3 2 2" xfId="27252"/>
    <cellStyle name="Entrée 11 4 3 3" xfId="27253"/>
    <cellStyle name="Entrée 11 4 3 3 2" xfId="27254"/>
    <cellStyle name="Entrée 11 4 3 4" xfId="27255"/>
    <cellStyle name="Entrée 11 4 4" xfId="27256"/>
    <cellStyle name="Entrée 11 4 4 2" xfId="27257"/>
    <cellStyle name="Entrée 11 4 5" xfId="27258"/>
    <cellStyle name="Entrée 11 5" xfId="27259"/>
    <cellStyle name="Entrée 11 5 2" xfId="27260"/>
    <cellStyle name="Entrée 11 5 2 2" xfId="27261"/>
    <cellStyle name="Entrée 11 5 3" xfId="27262"/>
    <cellStyle name="Entrée 11 6" xfId="27263"/>
    <cellStyle name="Entrée 11 6 2" xfId="27264"/>
    <cellStyle name="Entrée 11 6 2 2" xfId="27265"/>
    <cellStyle name="Entrée 11 6 3" xfId="27266"/>
    <cellStyle name="Entrée 11 6 3 2" xfId="27267"/>
    <cellStyle name="Entrée 11 6 4" xfId="27268"/>
    <cellStyle name="Entrée 11 7" xfId="27269"/>
    <cellStyle name="Entrée 12" xfId="27270"/>
    <cellStyle name="Entrée 12 2" xfId="27271"/>
    <cellStyle name="Entrée 12 2 2" xfId="27272"/>
    <cellStyle name="Entrée 12 2 2 2" xfId="27273"/>
    <cellStyle name="Entrée 12 2 2 2 2" xfId="27274"/>
    <cellStyle name="Entrée 12 2 2 2 2 2" xfId="27275"/>
    <cellStyle name="Entrée 12 2 2 2 3" xfId="27276"/>
    <cellStyle name="Entrée 12 2 2 3" xfId="27277"/>
    <cellStyle name="Entrée 12 2 2 3 2" xfId="27278"/>
    <cellStyle name="Entrée 12 2 2 3 2 2" xfId="27279"/>
    <cellStyle name="Entrée 12 2 2 3 3" xfId="27280"/>
    <cellStyle name="Entrée 12 2 2 3 3 2" xfId="27281"/>
    <cellStyle name="Entrée 12 2 2 3 4" xfId="27282"/>
    <cellStyle name="Entrée 12 2 2 4" xfId="27283"/>
    <cellStyle name="Entrée 12 2 2 4 2" xfId="27284"/>
    <cellStyle name="Entrée 12 2 2 5" xfId="27285"/>
    <cellStyle name="Entrée 12 2 3" xfId="27286"/>
    <cellStyle name="Entrée 12 2 3 2" xfId="27287"/>
    <cellStyle name="Entrée 12 2 3 2 2" xfId="27288"/>
    <cellStyle name="Entrée 12 2 3 3" xfId="27289"/>
    <cellStyle name="Entrée 12 2 4" xfId="27290"/>
    <cellStyle name="Entrée 12 2 4 2" xfId="27291"/>
    <cellStyle name="Entrée 12 2 4 2 2" xfId="27292"/>
    <cellStyle name="Entrée 12 2 4 3" xfId="27293"/>
    <cellStyle name="Entrée 12 2 4 3 2" xfId="27294"/>
    <cellStyle name="Entrée 12 2 4 4" xfId="27295"/>
    <cellStyle name="Entrée 12 2 5" xfId="27296"/>
    <cellStyle name="Entrée 12 3" xfId="27297"/>
    <cellStyle name="Entrée 12 3 2" xfId="27298"/>
    <cellStyle name="Entrée 12 3 2 2" xfId="27299"/>
    <cellStyle name="Entrée 12 3 2 2 2" xfId="27300"/>
    <cellStyle name="Entrée 12 3 2 2 2 2" xfId="27301"/>
    <cellStyle name="Entrée 12 3 2 2 3" xfId="27302"/>
    <cellStyle name="Entrée 12 3 2 3" xfId="27303"/>
    <cellStyle name="Entrée 12 3 2 3 2" xfId="27304"/>
    <cellStyle name="Entrée 12 3 2 3 2 2" xfId="27305"/>
    <cellStyle name="Entrée 12 3 2 3 3" xfId="27306"/>
    <cellStyle name="Entrée 12 3 2 3 3 2" xfId="27307"/>
    <cellStyle name="Entrée 12 3 2 3 4" xfId="27308"/>
    <cellStyle name="Entrée 12 3 2 4" xfId="27309"/>
    <cellStyle name="Entrée 12 3 2 4 2" xfId="27310"/>
    <cellStyle name="Entrée 12 3 2 5" xfId="27311"/>
    <cellStyle name="Entrée 12 3 3" xfId="27312"/>
    <cellStyle name="Entrée 12 3 3 2" xfId="27313"/>
    <cellStyle name="Entrée 12 3 3 2 2" xfId="27314"/>
    <cellStyle name="Entrée 12 3 3 3" xfId="27315"/>
    <cellStyle name="Entrée 12 3 4" xfId="27316"/>
    <cellStyle name="Entrée 12 3 4 2" xfId="27317"/>
    <cellStyle name="Entrée 12 3 4 2 2" xfId="27318"/>
    <cellStyle name="Entrée 12 3 4 3" xfId="27319"/>
    <cellStyle name="Entrée 12 3 4 3 2" xfId="27320"/>
    <cellStyle name="Entrée 12 3 4 4" xfId="27321"/>
    <cellStyle name="Entrée 12 3 5" xfId="27322"/>
    <cellStyle name="Entrée 12 4" xfId="27323"/>
    <cellStyle name="Entrée 12 4 2" xfId="27324"/>
    <cellStyle name="Entrée 12 4 2 2" xfId="27325"/>
    <cellStyle name="Entrée 12 4 2 2 2" xfId="27326"/>
    <cellStyle name="Entrée 12 4 2 3" xfId="27327"/>
    <cellStyle name="Entrée 12 4 3" xfId="27328"/>
    <cellStyle name="Entrée 12 4 3 2" xfId="27329"/>
    <cellStyle name="Entrée 12 4 3 2 2" xfId="27330"/>
    <cellStyle name="Entrée 12 4 3 3" xfId="27331"/>
    <cellStyle name="Entrée 12 4 3 3 2" xfId="27332"/>
    <cellStyle name="Entrée 12 4 3 4" xfId="27333"/>
    <cellStyle name="Entrée 12 4 4" xfId="27334"/>
    <cellStyle name="Entrée 12 4 4 2" xfId="27335"/>
    <cellStyle name="Entrée 12 4 5" xfId="27336"/>
    <cellStyle name="Entrée 12 5" xfId="27337"/>
    <cellStyle name="Entrée 12 5 2" xfId="27338"/>
    <cellStyle name="Entrée 12 5 2 2" xfId="27339"/>
    <cellStyle name="Entrée 12 5 3" xfId="27340"/>
    <cellStyle name="Entrée 12 6" xfId="27341"/>
    <cellStyle name="Entrée 12 6 2" xfId="27342"/>
    <cellStyle name="Entrée 12 6 2 2" xfId="27343"/>
    <cellStyle name="Entrée 12 6 3" xfId="27344"/>
    <cellStyle name="Entrée 12 6 3 2" xfId="27345"/>
    <cellStyle name="Entrée 12 6 4" xfId="27346"/>
    <cellStyle name="Entrée 12 7" xfId="27347"/>
    <cellStyle name="Entrée 13" xfId="27348"/>
    <cellStyle name="Entrée 13 2" xfId="27349"/>
    <cellStyle name="Entrée 13 2 2" xfId="27350"/>
    <cellStyle name="Entrée 13 2 2 2" xfId="27351"/>
    <cellStyle name="Entrée 13 2 2 2 2" xfId="27352"/>
    <cellStyle name="Entrée 13 2 2 2 2 2" xfId="27353"/>
    <cellStyle name="Entrée 13 2 2 2 3" xfId="27354"/>
    <cellStyle name="Entrée 13 2 2 3" xfId="27355"/>
    <cellStyle name="Entrée 13 2 2 3 2" xfId="27356"/>
    <cellStyle name="Entrée 13 2 2 3 2 2" xfId="27357"/>
    <cellStyle name="Entrée 13 2 2 3 3" xfId="27358"/>
    <cellStyle name="Entrée 13 2 2 3 3 2" xfId="27359"/>
    <cellStyle name="Entrée 13 2 2 3 4" xfId="27360"/>
    <cellStyle name="Entrée 13 2 2 4" xfId="27361"/>
    <cellStyle name="Entrée 13 2 2 4 2" xfId="27362"/>
    <cellStyle name="Entrée 13 2 2 5" xfId="27363"/>
    <cellStyle name="Entrée 13 2 3" xfId="27364"/>
    <cellStyle name="Entrée 13 2 3 2" xfId="27365"/>
    <cellStyle name="Entrée 13 2 3 2 2" xfId="27366"/>
    <cellStyle name="Entrée 13 2 3 3" xfId="27367"/>
    <cellStyle name="Entrée 13 2 4" xfId="27368"/>
    <cellStyle name="Entrée 13 2 4 2" xfId="27369"/>
    <cellStyle name="Entrée 13 2 4 2 2" xfId="27370"/>
    <cellStyle name="Entrée 13 2 4 3" xfId="27371"/>
    <cellStyle name="Entrée 13 2 4 3 2" xfId="27372"/>
    <cellStyle name="Entrée 13 2 4 4" xfId="27373"/>
    <cellStyle name="Entrée 13 2 5" xfId="27374"/>
    <cellStyle name="Entrée 13 3" xfId="27375"/>
    <cellStyle name="Entrée 13 3 2" xfId="27376"/>
    <cellStyle name="Entrée 13 3 2 2" xfId="27377"/>
    <cellStyle name="Entrée 13 3 2 2 2" xfId="27378"/>
    <cellStyle name="Entrée 13 3 2 2 2 2" xfId="27379"/>
    <cellStyle name="Entrée 13 3 2 2 3" xfId="27380"/>
    <cellStyle name="Entrée 13 3 2 3" xfId="27381"/>
    <cellStyle name="Entrée 13 3 2 3 2" xfId="27382"/>
    <cellStyle name="Entrée 13 3 2 3 2 2" xfId="27383"/>
    <cellStyle name="Entrée 13 3 2 3 3" xfId="27384"/>
    <cellStyle name="Entrée 13 3 2 3 3 2" xfId="27385"/>
    <cellStyle name="Entrée 13 3 2 3 4" xfId="27386"/>
    <cellStyle name="Entrée 13 3 2 4" xfId="27387"/>
    <cellStyle name="Entrée 13 3 2 4 2" xfId="27388"/>
    <cellStyle name="Entrée 13 3 2 5" xfId="27389"/>
    <cellStyle name="Entrée 13 3 3" xfId="27390"/>
    <cellStyle name="Entrée 13 3 3 2" xfId="27391"/>
    <cellStyle name="Entrée 13 3 3 2 2" xfId="27392"/>
    <cellStyle name="Entrée 13 3 3 3" xfId="27393"/>
    <cellStyle name="Entrée 13 3 4" xfId="27394"/>
    <cellStyle name="Entrée 13 3 4 2" xfId="27395"/>
    <cellStyle name="Entrée 13 3 4 2 2" xfId="27396"/>
    <cellStyle name="Entrée 13 3 4 3" xfId="27397"/>
    <cellStyle name="Entrée 13 3 4 3 2" xfId="27398"/>
    <cellStyle name="Entrée 13 3 4 4" xfId="27399"/>
    <cellStyle name="Entrée 13 3 5" xfId="27400"/>
    <cellStyle name="Entrée 13 4" xfId="27401"/>
    <cellStyle name="Entrée 13 4 2" xfId="27402"/>
    <cellStyle name="Entrée 13 4 2 2" xfId="27403"/>
    <cellStyle name="Entrée 13 4 2 2 2" xfId="27404"/>
    <cellStyle name="Entrée 13 4 2 3" xfId="27405"/>
    <cellStyle name="Entrée 13 4 3" xfId="27406"/>
    <cellStyle name="Entrée 13 4 3 2" xfId="27407"/>
    <cellStyle name="Entrée 13 4 3 2 2" xfId="27408"/>
    <cellStyle name="Entrée 13 4 3 3" xfId="27409"/>
    <cellStyle name="Entrée 13 4 3 3 2" xfId="27410"/>
    <cellStyle name="Entrée 13 4 3 4" xfId="27411"/>
    <cellStyle name="Entrée 13 4 4" xfId="27412"/>
    <cellStyle name="Entrée 13 4 4 2" xfId="27413"/>
    <cellStyle name="Entrée 13 4 5" xfId="27414"/>
    <cellStyle name="Entrée 13 5" xfId="27415"/>
    <cellStyle name="Entrée 13 5 2" xfId="27416"/>
    <cellStyle name="Entrée 13 5 2 2" xfId="27417"/>
    <cellStyle name="Entrée 13 5 3" xfId="27418"/>
    <cellStyle name="Entrée 13 6" xfId="27419"/>
    <cellStyle name="Entrée 13 6 2" xfId="27420"/>
    <cellStyle name="Entrée 13 6 2 2" xfId="27421"/>
    <cellStyle name="Entrée 13 6 3" xfId="27422"/>
    <cellStyle name="Entrée 13 6 3 2" xfId="27423"/>
    <cellStyle name="Entrée 13 6 4" xfId="27424"/>
    <cellStyle name="Entrée 13 7" xfId="27425"/>
    <cellStyle name="Entrée 14" xfId="27426"/>
    <cellStyle name="Entrée 14 2" xfId="27427"/>
    <cellStyle name="Entrée 14 2 2" xfId="27428"/>
    <cellStyle name="Entrée 14 2 2 2" xfId="27429"/>
    <cellStyle name="Entrée 14 2 2 2 2" xfId="27430"/>
    <cellStyle name="Entrée 14 2 2 2 2 2" xfId="27431"/>
    <cellStyle name="Entrée 14 2 2 2 3" xfId="27432"/>
    <cellStyle name="Entrée 14 2 2 3" xfId="27433"/>
    <cellStyle name="Entrée 14 2 2 3 2" xfId="27434"/>
    <cellStyle name="Entrée 14 2 2 3 2 2" xfId="27435"/>
    <cellStyle name="Entrée 14 2 2 3 3" xfId="27436"/>
    <cellStyle name="Entrée 14 2 2 3 3 2" xfId="27437"/>
    <cellStyle name="Entrée 14 2 2 3 4" xfId="27438"/>
    <cellStyle name="Entrée 14 2 2 4" xfId="27439"/>
    <cellStyle name="Entrée 14 2 2 4 2" xfId="27440"/>
    <cellStyle name="Entrée 14 2 2 5" xfId="27441"/>
    <cellStyle name="Entrée 14 2 3" xfId="27442"/>
    <cellStyle name="Entrée 14 2 3 2" xfId="27443"/>
    <cellStyle name="Entrée 14 2 3 2 2" xfId="27444"/>
    <cellStyle name="Entrée 14 2 3 3" xfId="27445"/>
    <cellStyle name="Entrée 14 2 4" xfId="27446"/>
    <cellStyle name="Entrée 14 2 4 2" xfId="27447"/>
    <cellStyle name="Entrée 14 2 4 2 2" xfId="27448"/>
    <cellStyle name="Entrée 14 2 4 3" xfId="27449"/>
    <cellStyle name="Entrée 14 2 4 3 2" xfId="27450"/>
    <cellStyle name="Entrée 14 2 4 4" xfId="27451"/>
    <cellStyle name="Entrée 14 2 5" xfId="27452"/>
    <cellStyle name="Entrée 14 3" xfId="27453"/>
    <cellStyle name="Entrée 14 3 2" xfId="27454"/>
    <cellStyle name="Entrée 14 3 2 2" xfId="27455"/>
    <cellStyle name="Entrée 14 3 2 2 2" xfId="27456"/>
    <cellStyle name="Entrée 14 3 2 2 2 2" xfId="27457"/>
    <cellStyle name="Entrée 14 3 2 2 3" xfId="27458"/>
    <cellStyle name="Entrée 14 3 2 3" xfId="27459"/>
    <cellStyle name="Entrée 14 3 2 3 2" xfId="27460"/>
    <cellStyle name="Entrée 14 3 2 3 2 2" xfId="27461"/>
    <cellStyle name="Entrée 14 3 2 3 3" xfId="27462"/>
    <cellStyle name="Entrée 14 3 2 3 3 2" xfId="27463"/>
    <cellStyle name="Entrée 14 3 2 3 4" xfId="27464"/>
    <cellStyle name="Entrée 14 3 2 4" xfId="27465"/>
    <cellStyle name="Entrée 14 3 2 4 2" xfId="27466"/>
    <cellStyle name="Entrée 14 3 2 5" xfId="27467"/>
    <cellStyle name="Entrée 14 3 3" xfId="27468"/>
    <cellStyle name="Entrée 14 3 3 2" xfId="27469"/>
    <cellStyle name="Entrée 14 3 3 2 2" xfId="27470"/>
    <cellStyle name="Entrée 14 3 3 3" xfId="27471"/>
    <cellStyle name="Entrée 14 3 4" xfId="27472"/>
    <cellStyle name="Entrée 14 3 4 2" xfId="27473"/>
    <cellStyle name="Entrée 14 3 4 2 2" xfId="27474"/>
    <cellStyle name="Entrée 14 3 4 3" xfId="27475"/>
    <cellStyle name="Entrée 14 3 4 3 2" xfId="27476"/>
    <cellStyle name="Entrée 14 3 4 4" xfId="27477"/>
    <cellStyle name="Entrée 14 3 5" xfId="27478"/>
    <cellStyle name="Entrée 14 4" xfId="27479"/>
    <cellStyle name="Entrée 14 4 2" xfId="27480"/>
    <cellStyle name="Entrée 14 4 2 2" xfId="27481"/>
    <cellStyle name="Entrée 14 4 2 2 2" xfId="27482"/>
    <cellStyle name="Entrée 14 4 2 3" xfId="27483"/>
    <cellStyle name="Entrée 14 4 3" xfId="27484"/>
    <cellStyle name="Entrée 14 4 3 2" xfId="27485"/>
    <cellStyle name="Entrée 14 4 3 2 2" xfId="27486"/>
    <cellStyle name="Entrée 14 4 3 3" xfId="27487"/>
    <cellStyle name="Entrée 14 4 3 3 2" xfId="27488"/>
    <cellStyle name="Entrée 14 4 3 4" xfId="27489"/>
    <cellStyle name="Entrée 14 4 4" xfId="27490"/>
    <cellStyle name="Entrée 14 4 4 2" xfId="27491"/>
    <cellStyle name="Entrée 14 4 5" xfId="27492"/>
    <cellStyle name="Entrée 14 5" xfId="27493"/>
    <cellStyle name="Entrée 14 5 2" xfId="27494"/>
    <cellStyle name="Entrée 14 5 2 2" xfId="27495"/>
    <cellStyle name="Entrée 14 5 3" xfId="27496"/>
    <cellStyle name="Entrée 14 6" xfId="27497"/>
    <cellStyle name="Entrée 14 6 2" xfId="27498"/>
    <cellStyle name="Entrée 14 6 2 2" xfId="27499"/>
    <cellStyle name="Entrée 14 6 3" xfId="27500"/>
    <cellStyle name="Entrée 14 6 3 2" xfId="27501"/>
    <cellStyle name="Entrée 14 6 4" xfId="27502"/>
    <cellStyle name="Entrée 14 7" xfId="27503"/>
    <cellStyle name="Entrée 15" xfId="27504"/>
    <cellStyle name="Entrée 15 2" xfId="27505"/>
    <cellStyle name="Entrée 15 2 2" xfId="27506"/>
    <cellStyle name="Entrée 15 2 2 2" xfId="27507"/>
    <cellStyle name="Entrée 15 2 2 2 2" xfId="27508"/>
    <cellStyle name="Entrée 15 2 2 2 2 2" xfId="27509"/>
    <cellStyle name="Entrée 15 2 2 2 3" xfId="27510"/>
    <cellStyle name="Entrée 15 2 2 3" xfId="27511"/>
    <cellStyle name="Entrée 15 2 2 3 2" xfId="27512"/>
    <cellStyle name="Entrée 15 2 2 3 2 2" xfId="27513"/>
    <cellStyle name="Entrée 15 2 2 3 3" xfId="27514"/>
    <cellStyle name="Entrée 15 2 2 3 3 2" xfId="27515"/>
    <cellStyle name="Entrée 15 2 2 3 4" xfId="27516"/>
    <cellStyle name="Entrée 15 2 2 4" xfId="27517"/>
    <cellStyle name="Entrée 15 2 2 4 2" xfId="27518"/>
    <cellStyle name="Entrée 15 2 2 5" xfId="27519"/>
    <cellStyle name="Entrée 15 2 3" xfId="27520"/>
    <cellStyle name="Entrée 15 2 3 2" xfId="27521"/>
    <cellStyle name="Entrée 15 2 3 2 2" xfId="27522"/>
    <cellStyle name="Entrée 15 2 3 3" xfId="27523"/>
    <cellStyle name="Entrée 15 2 4" xfId="27524"/>
    <cellStyle name="Entrée 15 2 4 2" xfId="27525"/>
    <cellStyle name="Entrée 15 2 4 2 2" xfId="27526"/>
    <cellStyle name="Entrée 15 2 4 3" xfId="27527"/>
    <cellStyle name="Entrée 15 2 4 3 2" xfId="27528"/>
    <cellStyle name="Entrée 15 2 4 4" xfId="27529"/>
    <cellStyle name="Entrée 15 2 5" xfId="27530"/>
    <cellStyle name="Entrée 15 3" xfId="27531"/>
    <cellStyle name="Entrée 15 3 2" xfId="27532"/>
    <cellStyle name="Entrée 15 3 2 2" xfId="27533"/>
    <cellStyle name="Entrée 15 3 2 2 2" xfId="27534"/>
    <cellStyle name="Entrée 15 3 2 2 2 2" xfId="27535"/>
    <cellStyle name="Entrée 15 3 2 2 3" xfId="27536"/>
    <cellStyle name="Entrée 15 3 2 3" xfId="27537"/>
    <cellStyle name="Entrée 15 3 2 3 2" xfId="27538"/>
    <cellStyle name="Entrée 15 3 2 3 2 2" xfId="27539"/>
    <cellStyle name="Entrée 15 3 2 3 3" xfId="27540"/>
    <cellStyle name="Entrée 15 3 2 3 3 2" xfId="27541"/>
    <cellStyle name="Entrée 15 3 2 3 4" xfId="27542"/>
    <cellStyle name="Entrée 15 3 2 4" xfId="27543"/>
    <cellStyle name="Entrée 15 3 2 4 2" xfId="27544"/>
    <cellStyle name="Entrée 15 3 2 5" xfId="27545"/>
    <cellStyle name="Entrée 15 3 3" xfId="27546"/>
    <cellStyle name="Entrée 15 3 3 2" xfId="27547"/>
    <cellStyle name="Entrée 15 3 3 2 2" xfId="27548"/>
    <cellStyle name="Entrée 15 3 3 3" xfId="27549"/>
    <cellStyle name="Entrée 15 3 4" xfId="27550"/>
    <cellStyle name="Entrée 15 3 4 2" xfId="27551"/>
    <cellStyle name="Entrée 15 3 4 2 2" xfId="27552"/>
    <cellStyle name="Entrée 15 3 4 3" xfId="27553"/>
    <cellStyle name="Entrée 15 3 4 3 2" xfId="27554"/>
    <cellStyle name="Entrée 15 3 4 4" xfId="27555"/>
    <cellStyle name="Entrée 15 3 5" xfId="27556"/>
    <cellStyle name="Entrée 15 4" xfId="27557"/>
    <cellStyle name="Entrée 15 4 2" xfId="27558"/>
    <cellStyle name="Entrée 15 4 2 2" xfId="27559"/>
    <cellStyle name="Entrée 15 4 2 2 2" xfId="27560"/>
    <cellStyle name="Entrée 15 4 2 3" xfId="27561"/>
    <cellStyle name="Entrée 15 4 3" xfId="27562"/>
    <cellStyle name="Entrée 15 4 3 2" xfId="27563"/>
    <cellStyle name="Entrée 15 4 3 2 2" xfId="27564"/>
    <cellStyle name="Entrée 15 4 3 3" xfId="27565"/>
    <cellStyle name="Entrée 15 4 3 3 2" xfId="27566"/>
    <cellStyle name="Entrée 15 4 3 4" xfId="27567"/>
    <cellStyle name="Entrée 15 4 4" xfId="27568"/>
    <cellStyle name="Entrée 15 4 4 2" xfId="27569"/>
    <cellStyle name="Entrée 15 4 5" xfId="27570"/>
    <cellStyle name="Entrée 15 5" xfId="27571"/>
    <cellStyle name="Entrée 15 5 2" xfId="27572"/>
    <cellStyle name="Entrée 15 5 2 2" xfId="27573"/>
    <cellStyle name="Entrée 15 5 3" xfId="27574"/>
    <cellStyle name="Entrée 15 6" xfId="27575"/>
    <cellStyle name="Entrée 15 6 2" xfId="27576"/>
    <cellStyle name="Entrée 15 6 2 2" xfId="27577"/>
    <cellStyle name="Entrée 15 6 3" xfId="27578"/>
    <cellStyle name="Entrée 15 6 3 2" xfId="27579"/>
    <cellStyle name="Entrée 15 6 4" xfId="27580"/>
    <cellStyle name="Entrée 15 7" xfId="27581"/>
    <cellStyle name="Entrée 16" xfId="27582"/>
    <cellStyle name="Entrée 16 2" xfId="27583"/>
    <cellStyle name="Entrée 16 2 2" xfId="27584"/>
    <cellStyle name="Entrée 16 2 2 2" xfId="27585"/>
    <cellStyle name="Entrée 16 2 2 2 2" xfId="27586"/>
    <cellStyle name="Entrée 16 2 2 2 2 2" xfId="27587"/>
    <cellStyle name="Entrée 16 2 2 2 3" xfId="27588"/>
    <cellStyle name="Entrée 16 2 2 3" xfId="27589"/>
    <cellStyle name="Entrée 16 2 2 3 2" xfId="27590"/>
    <cellStyle name="Entrée 16 2 2 3 2 2" xfId="27591"/>
    <cellStyle name="Entrée 16 2 2 3 3" xfId="27592"/>
    <cellStyle name="Entrée 16 2 2 3 3 2" xfId="27593"/>
    <cellStyle name="Entrée 16 2 2 3 4" xfId="27594"/>
    <cellStyle name="Entrée 16 2 2 4" xfId="27595"/>
    <cellStyle name="Entrée 16 2 2 4 2" xfId="27596"/>
    <cellStyle name="Entrée 16 2 2 5" xfId="27597"/>
    <cellStyle name="Entrée 16 2 3" xfId="27598"/>
    <cellStyle name="Entrée 16 2 3 2" xfId="27599"/>
    <cellStyle name="Entrée 16 2 3 2 2" xfId="27600"/>
    <cellStyle name="Entrée 16 2 3 3" xfId="27601"/>
    <cellStyle name="Entrée 16 2 4" xfId="27602"/>
    <cellStyle name="Entrée 16 2 4 2" xfId="27603"/>
    <cellStyle name="Entrée 16 2 4 2 2" xfId="27604"/>
    <cellStyle name="Entrée 16 2 4 3" xfId="27605"/>
    <cellStyle name="Entrée 16 2 4 3 2" xfId="27606"/>
    <cellStyle name="Entrée 16 2 4 4" xfId="27607"/>
    <cellStyle name="Entrée 16 2 5" xfId="27608"/>
    <cellStyle name="Entrée 16 3" xfId="27609"/>
    <cellStyle name="Entrée 16 3 2" xfId="27610"/>
    <cellStyle name="Entrée 16 3 2 2" xfId="27611"/>
    <cellStyle name="Entrée 16 3 2 2 2" xfId="27612"/>
    <cellStyle name="Entrée 16 3 2 2 2 2" xfId="27613"/>
    <cellStyle name="Entrée 16 3 2 2 3" xfId="27614"/>
    <cellStyle name="Entrée 16 3 2 3" xfId="27615"/>
    <cellStyle name="Entrée 16 3 2 3 2" xfId="27616"/>
    <cellStyle name="Entrée 16 3 2 3 2 2" xfId="27617"/>
    <cellStyle name="Entrée 16 3 2 3 3" xfId="27618"/>
    <cellStyle name="Entrée 16 3 2 3 3 2" xfId="27619"/>
    <cellStyle name="Entrée 16 3 2 3 4" xfId="27620"/>
    <cellStyle name="Entrée 16 3 2 4" xfId="27621"/>
    <cellStyle name="Entrée 16 3 2 4 2" xfId="27622"/>
    <cellStyle name="Entrée 16 3 2 5" xfId="27623"/>
    <cellStyle name="Entrée 16 3 3" xfId="27624"/>
    <cellStyle name="Entrée 16 3 3 2" xfId="27625"/>
    <cellStyle name="Entrée 16 3 3 2 2" xfId="27626"/>
    <cellStyle name="Entrée 16 3 3 3" xfId="27627"/>
    <cellStyle name="Entrée 16 3 4" xfId="27628"/>
    <cellStyle name="Entrée 16 3 4 2" xfId="27629"/>
    <cellStyle name="Entrée 16 3 4 2 2" xfId="27630"/>
    <cellStyle name="Entrée 16 3 4 3" xfId="27631"/>
    <cellStyle name="Entrée 16 3 4 3 2" xfId="27632"/>
    <cellStyle name="Entrée 16 3 4 4" xfId="27633"/>
    <cellStyle name="Entrée 16 3 5" xfId="27634"/>
    <cellStyle name="Entrée 16 4" xfId="27635"/>
    <cellStyle name="Entrée 16 4 2" xfId="27636"/>
    <cellStyle name="Entrée 16 4 2 2" xfId="27637"/>
    <cellStyle name="Entrée 16 4 2 2 2" xfId="27638"/>
    <cellStyle name="Entrée 16 4 2 3" xfId="27639"/>
    <cellStyle name="Entrée 16 4 3" xfId="27640"/>
    <cellStyle name="Entrée 16 4 3 2" xfId="27641"/>
    <cellStyle name="Entrée 16 4 3 2 2" xfId="27642"/>
    <cellStyle name="Entrée 16 4 3 3" xfId="27643"/>
    <cellStyle name="Entrée 16 4 3 3 2" xfId="27644"/>
    <cellStyle name="Entrée 16 4 3 4" xfId="27645"/>
    <cellStyle name="Entrée 16 4 4" xfId="27646"/>
    <cellStyle name="Entrée 16 4 4 2" xfId="27647"/>
    <cellStyle name="Entrée 16 4 5" xfId="27648"/>
    <cellStyle name="Entrée 16 5" xfId="27649"/>
    <cellStyle name="Entrée 16 5 2" xfId="27650"/>
    <cellStyle name="Entrée 16 5 2 2" xfId="27651"/>
    <cellStyle name="Entrée 16 5 3" xfId="27652"/>
    <cellStyle name="Entrée 16 6" xfId="27653"/>
    <cellStyle name="Entrée 16 6 2" xfId="27654"/>
    <cellStyle name="Entrée 16 6 2 2" xfId="27655"/>
    <cellStyle name="Entrée 16 6 3" xfId="27656"/>
    <cellStyle name="Entrée 16 6 3 2" xfId="27657"/>
    <cellStyle name="Entrée 16 6 4" xfId="27658"/>
    <cellStyle name="Entrée 16 7" xfId="27659"/>
    <cellStyle name="Entrée 17" xfId="27660"/>
    <cellStyle name="Entrée 17 2" xfId="27661"/>
    <cellStyle name="Entrée 17 2 2" xfId="27662"/>
    <cellStyle name="Entrée 17 2 2 2" xfId="27663"/>
    <cellStyle name="Entrée 17 2 2 2 2" xfId="27664"/>
    <cellStyle name="Entrée 17 2 2 3" xfId="27665"/>
    <cellStyle name="Entrée 17 2 3" xfId="27666"/>
    <cellStyle name="Entrée 17 2 3 2" xfId="27667"/>
    <cellStyle name="Entrée 17 2 3 2 2" xfId="27668"/>
    <cellStyle name="Entrée 17 2 3 3" xfId="27669"/>
    <cellStyle name="Entrée 17 2 3 3 2" xfId="27670"/>
    <cellStyle name="Entrée 17 2 3 4" xfId="27671"/>
    <cellStyle name="Entrée 17 2 4" xfId="27672"/>
    <cellStyle name="Entrée 17 2 4 2" xfId="27673"/>
    <cellStyle name="Entrée 17 2 5" xfId="27674"/>
    <cellStyle name="Entrée 17 3" xfId="27675"/>
    <cellStyle name="Entrée 17 3 2" xfId="27676"/>
    <cellStyle name="Entrée 17 3 2 2" xfId="27677"/>
    <cellStyle name="Entrée 17 3 3" xfId="27678"/>
    <cellStyle name="Entrée 17 4" xfId="27679"/>
    <cellStyle name="Entrée 17 4 2" xfId="27680"/>
    <cellStyle name="Entrée 17 4 2 2" xfId="27681"/>
    <cellStyle name="Entrée 17 4 3" xfId="27682"/>
    <cellStyle name="Entrée 17 4 3 2" xfId="27683"/>
    <cellStyle name="Entrée 17 4 4" xfId="27684"/>
    <cellStyle name="Entrée 17 5" xfId="27685"/>
    <cellStyle name="Entrée 18" xfId="27686"/>
    <cellStyle name="Entrée 18 2" xfId="27687"/>
    <cellStyle name="Entrée 18 2 2" xfId="27688"/>
    <cellStyle name="Entrée 18 2 2 2" xfId="27689"/>
    <cellStyle name="Entrée 18 2 2 2 2" xfId="27690"/>
    <cellStyle name="Entrée 18 2 2 3" xfId="27691"/>
    <cellStyle name="Entrée 18 2 3" xfId="27692"/>
    <cellStyle name="Entrée 18 2 3 2" xfId="27693"/>
    <cellStyle name="Entrée 18 2 3 2 2" xfId="27694"/>
    <cellStyle name="Entrée 18 2 3 3" xfId="27695"/>
    <cellStyle name="Entrée 18 2 3 3 2" xfId="27696"/>
    <cellStyle name="Entrée 18 2 3 4" xfId="27697"/>
    <cellStyle name="Entrée 18 2 4" xfId="27698"/>
    <cellStyle name="Entrée 18 2 4 2" xfId="27699"/>
    <cellStyle name="Entrée 18 2 5" xfId="27700"/>
    <cellStyle name="Entrée 18 3" xfId="27701"/>
    <cellStyle name="Entrée 18 3 2" xfId="27702"/>
    <cellStyle name="Entrée 18 3 2 2" xfId="27703"/>
    <cellStyle name="Entrée 18 3 3" xfId="27704"/>
    <cellStyle name="Entrée 18 4" xfId="27705"/>
    <cellStyle name="Entrée 18 4 2" xfId="27706"/>
    <cellStyle name="Entrée 18 4 2 2" xfId="27707"/>
    <cellStyle name="Entrée 18 4 3" xfId="27708"/>
    <cellStyle name="Entrée 18 4 3 2" xfId="27709"/>
    <cellStyle name="Entrée 18 4 4" xfId="27710"/>
    <cellStyle name="Entrée 18 5" xfId="27711"/>
    <cellStyle name="Entrée 19" xfId="27712"/>
    <cellStyle name="Entrée 19 2" xfId="27713"/>
    <cellStyle name="Entrée 19 2 2" xfId="27714"/>
    <cellStyle name="Entrée 19 2 2 2" xfId="27715"/>
    <cellStyle name="Entrée 19 2 2 2 2" xfId="27716"/>
    <cellStyle name="Entrée 19 2 2 3" xfId="27717"/>
    <cellStyle name="Entrée 19 2 3" xfId="27718"/>
    <cellStyle name="Entrée 19 2 3 2" xfId="27719"/>
    <cellStyle name="Entrée 19 2 3 2 2" xfId="27720"/>
    <cellStyle name="Entrée 19 2 3 3" xfId="27721"/>
    <cellStyle name="Entrée 19 2 3 3 2" xfId="27722"/>
    <cellStyle name="Entrée 19 2 3 4" xfId="27723"/>
    <cellStyle name="Entrée 19 2 4" xfId="27724"/>
    <cellStyle name="Entrée 19 2 4 2" xfId="27725"/>
    <cellStyle name="Entrée 19 2 5" xfId="27726"/>
    <cellStyle name="Entrée 19 3" xfId="27727"/>
    <cellStyle name="Entrée 19 3 2" xfId="27728"/>
    <cellStyle name="Entrée 19 3 2 2" xfId="27729"/>
    <cellStyle name="Entrée 19 3 3" xfId="27730"/>
    <cellStyle name="Entrée 19 4" xfId="27731"/>
    <cellStyle name="Entrée 19 4 2" xfId="27732"/>
    <cellStyle name="Entrée 19 4 2 2" xfId="27733"/>
    <cellStyle name="Entrée 19 4 3" xfId="27734"/>
    <cellStyle name="Entrée 19 4 3 2" xfId="27735"/>
    <cellStyle name="Entrée 19 4 4" xfId="27736"/>
    <cellStyle name="Entrée 19 5" xfId="27737"/>
    <cellStyle name="Entrée 2" xfId="238"/>
    <cellStyle name="Entrée 2 10" xfId="27738"/>
    <cellStyle name="Entrée 2 2" xfId="239"/>
    <cellStyle name="Entrée 2 2 2" xfId="240"/>
    <cellStyle name="Entrée 2 2 2 2" xfId="241"/>
    <cellStyle name="Entrée 2 2 2 2 2" xfId="27739"/>
    <cellStyle name="Entrée 2 2 2 2 2 2" xfId="27740"/>
    <cellStyle name="Entrée 2 2 2 2 2 2 2" xfId="27741"/>
    <cellStyle name="Entrée 2 2 2 2 2 2 3" xfId="27742"/>
    <cellStyle name="Entrée 2 2 2 2 2 3" xfId="27743"/>
    <cellStyle name="Entrée 2 2 2 2 2 4" xfId="27744"/>
    <cellStyle name="Entrée 2 2 2 2 3" xfId="27745"/>
    <cellStyle name="Entrée 2 2 2 2 3 2" xfId="27746"/>
    <cellStyle name="Entrée 2 2 2 2 3 3" xfId="27747"/>
    <cellStyle name="Entrée 2 2 2 2 4" xfId="27748"/>
    <cellStyle name="Entrée 2 2 2 2 5" xfId="27749"/>
    <cellStyle name="Entrée 2 2 2 3" xfId="242"/>
    <cellStyle name="Entrée 2 2 2 3 2" xfId="27750"/>
    <cellStyle name="Entrée 2 2 2 3 2 2" xfId="27751"/>
    <cellStyle name="Entrée 2 2 2 3 2 2 2" xfId="27752"/>
    <cellStyle name="Entrée 2 2 2 3 2 2 3" xfId="27753"/>
    <cellStyle name="Entrée 2 2 2 3 2 3" xfId="27754"/>
    <cellStyle name="Entrée 2 2 2 3 2 4" xfId="27755"/>
    <cellStyle name="Entrée 2 2 2 3 3" xfId="27756"/>
    <cellStyle name="Entrée 2 2 2 3 3 2" xfId="27757"/>
    <cellStyle name="Entrée 2 2 2 3 3 3" xfId="27758"/>
    <cellStyle name="Entrée 2 2 2 3 4" xfId="27759"/>
    <cellStyle name="Entrée 2 2 2 3 5" xfId="27760"/>
    <cellStyle name="Entrée 2 2 2 4" xfId="243"/>
    <cellStyle name="Entrée 2 2 2 4 2" xfId="27761"/>
    <cellStyle name="Entrée 2 2 2 4 2 2" xfId="27762"/>
    <cellStyle name="Entrée 2 2 2 4 2 2 2" xfId="27763"/>
    <cellStyle name="Entrée 2 2 2 4 2 2 3" xfId="27764"/>
    <cellStyle name="Entrée 2 2 2 4 2 3" xfId="27765"/>
    <cellStyle name="Entrée 2 2 2 4 2 4" xfId="27766"/>
    <cellStyle name="Entrée 2 2 2 4 3" xfId="27767"/>
    <cellStyle name="Entrée 2 2 2 4 3 2" xfId="27768"/>
    <cellStyle name="Entrée 2 2 2 4 3 3" xfId="27769"/>
    <cellStyle name="Entrée 2 2 2 4 4" xfId="27770"/>
    <cellStyle name="Entrée 2 2 2 4 5" xfId="27771"/>
    <cellStyle name="Entrée 2 2 2 5" xfId="27772"/>
    <cellStyle name="Entrée 2 2 2 5 2" xfId="27773"/>
    <cellStyle name="Entrée 2 2 2 5 2 2" xfId="27774"/>
    <cellStyle name="Entrée 2 2 2 5 2 3" xfId="27775"/>
    <cellStyle name="Entrée 2 2 2 5 3" xfId="27776"/>
    <cellStyle name="Entrée 2 2 2 5 4" xfId="27777"/>
    <cellStyle name="Entrée 2 2 2 6" xfId="27778"/>
    <cellStyle name="Entrée 2 2 2 6 2" xfId="27779"/>
    <cellStyle name="Entrée 2 2 2 6 3" xfId="27780"/>
    <cellStyle name="Entrée 2 2 2 7" xfId="27781"/>
    <cellStyle name="Entrée 2 2 2 8" xfId="27782"/>
    <cellStyle name="Entrée 2 2 3" xfId="27783"/>
    <cellStyle name="Entrée 2 2 3 2" xfId="27784"/>
    <cellStyle name="Entrée 2 2 3 2 2" xfId="27785"/>
    <cellStyle name="Entrée 2 2 3 2 2 2" xfId="27786"/>
    <cellStyle name="Entrée 2 2 3 2 2 3" xfId="27787"/>
    <cellStyle name="Entrée 2 2 3 2 3" xfId="27788"/>
    <cellStyle name="Entrée 2 2 3 2 4" xfId="27789"/>
    <cellStyle name="Entrée 2 2 3 3" xfId="27790"/>
    <cellStyle name="Entrée 2 2 3 3 2" xfId="27791"/>
    <cellStyle name="Entrée 2 2 3 3 3" xfId="27792"/>
    <cellStyle name="Entrée 2 2 3 4" xfId="27793"/>
    <cellStyle name="Entrée 2 2 3 5" xfId="27794"/>
    <cellStyle name="Entrée 2 2 4" xfId="27795"/>
    <cellStyle name="Entrée 2 2 4 2" xfId="27796"/>
    <cellStyle name="Entrée 2 2 4 2 2" xfId="27797"/>
    <cellStyle name="Entrée 2 2 4 2 2 2" xfId="27798"/>
    <cellStyle name="Entrée 2 2 4 2 2 3" xfId="27799"/>
    <cellStyle name="Entrée 2 2 4 2 3" xfId="27800"/>
    <cellStyle name="Entrée 2 2 4 2 4" xfId="27801"/>
    <cellStyle name="Entrée 2 2 4 3" xfId="27802"/>
    <cellStyle name="Entrée 2 2 4 3 2" xfId="27803"/>
    <cellStyle name="Entrée 2 2 4 3 3" xfId="27804"/>
    <cellStyle name="Entrée 2 2 4 4" xfId="27805"/>
    <cellStyle name="Entrée 2 2 4 5" xfId="27806"/>
    <cellStyle name="Entrée 2 2 5" xfId="27807"/>
    <cellStyle name="Entrée 2 2 5 2" xfId="27808"/>
    <cellStyle name="Entrée 2 2 5 2 2" xfId="27809"/>
    <cellStyle name="Entrée 2 2 5 2 2 2" xfId="27810"/>
    <cellStyle name="Entrée 2 2 5 2 2 3" xfId="27811"/>
    <cellStyle name="Entrée 2 2 5 2 3" xfId="27812"/>
    <cellStyle name="Entrée 2 2 5 2 4" xfId="27813"/>
    <cellStyle name="Entrée 2 2 5 3" xfId="27814"/>
    <cellStyle name="Entrée 2 2 5 3 2" xfId="27815"/>
    <cellStyle name="Entrée 2 2 5 3 3" xfId="27816"/>
    <cellStyle name="Entrée 2 2 5 4" xfId="27817"/>
    <cellStyle name="Entrée 2 2 5 5" xfId="27818"/>
    <cellStyle name="Entrée 2 2 6" xfId="27819"/>
    <cellStyle name="Entrée 2 2 6 2" xfId="27820"/>
    <cellStyle name="Entrée 2 2 6 2 2" xfId="27821"/>
    <cellStyle name="Entrée 2 2 6 2 3" xfId="27822"/>
    <cellStyle name="Entrée 2 2 6 3" xfId="27823"/>
    <cellStyle name="Entrée 2 2 6 4" xfId="27824"/>
    <cellStyle name="Entrée 2 2 7" xfId="27825"/>
    <cellStyle name="Entrée 2 2 7 2" xfId="27826"/>
    <cellStyle name="Entrée 2 2 7 3" xfId="27827"/>
    <cellStyle name="Entrée 2 2 8" xfId="27828"/>
    <cellStyle name="Entrée 2 2 9" xfId="27829"/>
    <cellStyle name="Entrée 2 3" xfId="244"/>
    <cellStyle name="Entrée 2 3 2" xfId="245"/>
    <cellStyle name="Entrée 2 3 2 2" xfId="27830"/>
    <cellStyle name="Entrée 2 3 2 2 2" xfId="27831"/>
    <cellStyle name="Entrée 2 3 2 2 2 2" xfId="27832"/>
    <cellStyle name="Entrée 2 3 2 2 2 3" xfId="27833"/>
    <cellStyle name="Entrée 2 3 2 2 3" xfId="27834"/>
    <cellStyle name="Entrée 2 3 2 2 4" xfId="27835"/>
    <cellStyle name="Entrée 2 3 2 3" xfId="27836"/>
    <cellStyle name="Entrée 2 3 2 3 2" xfId="27837"/>
    <cellStyle name="Entrée 2 3 2 3 2 2" xfId="27838"/>
    <cellStyle name="Entrée 2 3 2 3 3" xfId="27839"/>
    <cellStyle name="Entrée 2 3 2 3 3 2" xfId="27840"/>
    <cellStyle name="Entrée 2 3 2 4" xfId="27841"/>
    <cellStyle name="Entrée 2 3 2 4 2" xfId="27842"/>
    <cellStyle name="Entrée 2 3 2 5" xfId="27843"/>
    <cellStyle name="Entrée 2 3 3" xfId="246"/>
    <cellStyle name="Entrée 2 3 3 2" xfId="27844"/>
    <cellStyle name="Entrée 2 3 3 2 2" xfId="27845"/>
    <cellStyle name="Entrée 2 3 3 2 2 2" xfId="27846"/>
    <cellStyle name="Entrée 2 3 3 2 2 3" xfId="27847"/>
    <cellStyle name="Entrée 2 3 3 2 3" xfId="27848"/>
    <cellStyle name="Entrée 2 3 3 2 4" xfId="27849"/>
    <cellStyle name="Entrée 2 3 3 3" xfId="27850"/>
    <cellStyle name="Entrée 2 3 3 3 2" xfId="27851"/>
    <cellStyle name="Entrée 2 3 3 3 3" xfId="27852"/>
    <cellStyle name="Entrée 2 3 3 4" xfId="27853"/>
    <cellStyle name="Entrée 2 3 3 5" xfId="27854"/>
    <cellStyle name="Entrée 2 3 4" xfId="247"/>
    <cellStyle name="Entrée 2 3 4 2" xfId="27855"/>
    <cellStyle name="Entrée 2 3 4 2 2" xfId="27856"/>
    <cellStyle name="Entrée 2 3 4 2 2 2" xfId="27857"/>
    <cellStyle name="Entrée 2 3 4 2 2 3" xfId="27858"/>
    <cellStyle name="Entrée 2 3 4 2 3" xfId="27859"/>
    <cellStyle name="Entrée 2 3 4 2 4" xfId="27860"/>
    <cellStyle name="Entrée 2 3 4 3" xfId="27861"/>
    <cellStyle name="Entrée 2 3 4 3 2" xfId="27862"/>
    <cellStyle name="Entrée 2 3 4 3 3" xfId="27863"/>
    <cellStyle name="Entrée 2 3 4 4" xfId="27864"/>
    <cellStyle name="Entrée 2 3 4 5" xfId="27865"/>
    <cellStyle name="Entrée 2 3 5" xfId="27866"/>
    <cellStyle name="Entrée 2 3 5 2" xfId="27867"/>
    <cellStyle name="Entrée 2 3 5 2 2" xfId="27868"/>
    <cellStyle name="Entrée 2 3 5 2 3" xfId="27869"/>
    <cellStyle name="Entrée 2 3 5 3" xfId="27870"/>
    <cellStyle name="Entrée 2 3 5 4" xfId="27871"/>
    <cellStyle name="Entrée 2 3 6" xfId="27872"/>
    <cellStyle name="Entrée 2 3 6 2" xfId="27873"/>
    <cellStyle name="Entrée 2 3 6 3" xfId="27874"/>
    <cellStyle name="Entrée 2 3 7" xfId="27875"/>
    <cellStyle name="Entrée 2 3 8" xfId="27876"/>
    <cellStyle name="Entrée 2 4" xfId="1119"/>
    <cellStyle name="Entrée 2 4 2" xfId="27877"/>
    <cellStyle name="Entrée 2 4 2 2" xfId="27878"/>
    <cellStyle name="Entrée 2 4 2 2 2" xfId="27879"/>
    <cellStyle name="Entrée 2 4 2 2 2 2" xfId="27880"/>
    <cellStyle name="Entrée 2 4 2 2 3" xfId="27881"/>
    <cellStyle name="Entrée 2 4 2 3" xfId="27882"/>
    <cellStyle name="Entrée 2 4 2 3 2" xfId="27883"/>
    <cellStyle name="Entrée 2 4 2 3 2 2" xfId="27884"/>
    <cellStyle name="Entrée 2 4 2 3 3" xfId="27885"/>
    <cellStyle name="Entrée 2 4 2 3 3 2" xfId="27886"/>
    <cellStyle name="Entrée 2 4 2 3 4" xfId="27887"/>
    <cellStyle name="Entrée 2 4 2 4" xfId="27888"/>
    <cellStyle name="Entrée 2 4 2 4 2" xfId="27889"/>
    <cellStyle name="Entrée 2 4 3" xfId="27890"/>
    <cellStyle name="Entrée 2 4 3 2" xfId="27891"/>
    <cellStyle name="Entrée 2 4 3 2 2" xfId="27892"/>
    <cellStyle name="Entrée 2 4 3 3" xfId="27893"/>
    <cellStyle name="Entrée 2 4 4" xfId="27894"/>
    <cellStyle name="Entrée 2 4 4 2" xfId="27895"/>
    <cellStyle name="Entrée 2 4 4 2 2" xfId="27896"/>
    <cellStyle name="Entrée 2 4 4 3" xfId="27897"/>
    <cellStyle name="Entrée 2 4 4 3 2" xfId="27898"/>
    <cellStyle name="Entrée 2 4 4 4" xfId="27899"/>
    <cellStyle name="Entrée 2 4 5" xfId="27900"/>
    <cellStyle name="Entrée 2 5" xfId="1120"/>
    <cellStyle name="Entrée 2 5 2" xfId="27901"/>
    <cellStyle name="Entrée 2 5 2 2" xfId="27902"/>
    <cellStyle name="Entrée 2 5 2 2 2" xfId="27903"/>
    <cellStyle name="Entrée 2 5 2 2 2 2" xfId="27904"/>
    <cellStyle name="Entrée 2 5 2 2 3" xfId="27905"/>
    <cellStyle name="Entrée 2 5 2 3" xfId="27906"/>
    <cellStyle name="Entrée 2 5 2 3 2" xfId="27907"/>
    <cellStyle name="Entrée 2 5 2 3 2 2" xfId="27908"/>
    <cellStyle name="Entrée 2 5 2 3 3" xfId="27909"/>
    <cellStyle name="Entrée 2 5 2 3 3 2" xfId="27910"/>
    <cellStyle name="Entrée 2 5 2 3 4" xfId="27911"/>
    <cellStyle name="Entrée 2 5 2 4" xfId="27912"/>
    <cellStyle name="Entrée 2 5 2 4 2" xfId="27913"/>
    <cellStyle name="Entrée 2 5 3" xfId="27914"/>
    <cellStyle name="Entrée 2 5 3 2" xfId="27915"/>
    <cellStyle name="Entrée 2 5 3 2 2" xfId="27916"/>
    <cellStyle name="Entrée 2 5 3 3" xfId="27917"/>
    <cellStyle name="Entrée 2 5 4" xfId="27918"/>
    <cellStyle name="Entrée 2 5 4 2" xfId="27919"/>
    <cellStyle name="Entrée 2 5 4 2 2" xfId="27920"/>
    <cellStyle name="Entrée 2 5 4 3" xfId="27921"/>
    <cellStyle name="Entrée 2 5 4 3 2" xfId="27922"/>
    <cellStyle name="Entrée 2 5 4 4" xfId="27923"/>
    <cellStyle name="Entrée 2 5 5" xfId="27924"/>
    <cellStyle name="Entrée 2 6" xfId="1121"/>
    <cellStyle name="Entrée 2 6 2" xfId="27925"/>
    <cellStyle name="Entrée 2 6 2 2" xfId="27926"/>
    <cellStyle name="Entrée 2 6 2 2 2" xfId="27927"/>
    <cellStyle name="Entrée 2 6 2 2 3" xfId="27928"/>
    <cellStyle name="Entrée 2 6 2 3" xfId="27929"/>
    <cellStyle name="Entrée 2 6 2 4" xfId="27930"/>
    <cellStyle name="Entrée 2 6 3" xfId="27931"/>
    <cellStyle name="Entrée 2 6 3 2" xfId="27932"/>
    <cellStyle name="Entrée 2 6 3 2 2" xfId="27933"/>
    <cellStyle name="Entrée 2 6 3 3" xfId="27934"/>
    <cellStyle name="Entrée 2 6 3 3 2" xfId="27935"/>
    <cellStyle name="Entrée 2 6 4" xfId="27936"/>
    <cellStyle name="Entrée 2 6 4 2" xfId="27937"/>
    <cellStyle name="Entrée 2 6 5" xfId="27938"/>
    <cellStyle name="Entrée 2 7" xfId="1122"/>
    <cellStyle name="Entrée 2 7 2" xfId="27939"/>
    <cellStyle name="Entrée 2 7 2 2" xfId="27940"/>
    <cellStyle name="Entrée 2 7 2 3" xfId="27941"/>
    <cellStyle name="Entrée 2 7 3" xfId="27942"/>
    <cellStyle name="Entrée 2 7 4" xfId="27943"/>
    <cellStyle name="Entrée 2 8" xfId="27944"/>
    <cellStyle name="Entrée 2 8 2" xfId="27945"/>
    <cellStyle name="Entrée 2 8 2 2" xfId="27946"/>
    <cellStyle name="Entrée 2 8 3" xfId="27947"/>
    <cellStyle name="Entrée 2 8 3 2" xfId="27948"/>
    <cellStyle name="Entrée 2 9" xfId="27949"/>
    <cellStyle name="Entrée 20" xfId="27950"/>
    <cellStyle name="Entrée 20 2" xfId="27951"/>
    <cellStyle name="Entrée 20 2 2" xfId="27952"/>
    <cellStyle name="Entrée 20 2 2 2" xfId="27953"/>
    <cellStyle name="Entrée 20 2 2 2 2" xfId="27954"/>
    <cellStyle name="Entrée 20 2 2 3" xfId="27955"/>
    <cellStyle name="Entrée 20 2 3" xfId="27956"/>
    <cellStyle name="Entrée 20 2 3 2" xfId="27957"/>
    <cellStyle name="Entrée 20 2 3 2 2" xfId="27958"/>
    <cellStyle name="Entrée 20 2 3 3" xfId="27959"/>
    <cellStyle name="Entrée 20 2 3 3 2" xfId="27960"/>
    <cellStyle name="Entrée 20 2 3 4" xfId="27961"/>
    <cellStyle name="Entrée 20 2 4" xfId="27962"/>
    <cellStyle name="Entrée 20 2 4 2" xfId="27963"/>
    <cellStyle name="Entrée 20 2 5" xfId="27964"/>
    <cellStyle name="Entrée 20 3" xfId="27965"/>
    <cellStyle name="Entrée 20 3 2" xfId="27966"/>
    <cellStyle name="Entrée 20 3 2 2" xfId="27967"/>
    <cellStyle name="Entrée 20 3 3" xfId="27968"/>
    <cellStyle name="Entrée 20 4" xfId="27969"/>
    <cellStyle name="Entrée 20 4 2" xfId="27970"/>
    <cellStyle name="Entrée 20 4 2 2" xfId="27971"/>
    <cellStyle name="Entrée 20 4 3" xfId="27972"/>
    <cellStyle name="Entrée 20 4 3 2" xfId="27973"/>
    <cellStyle name="Entrée 20 4 4" xfId="27974"/>
    <cellStyle name="Entrée 20 5" xfId="27975"/>
    <cellStyle name="Entrée 21" xfId="27976"/>
    <cellStyle name="Entrée 22" xfId="27977"/>
    <cellStyle name="Entrée 3" xfId="248"/>
    <cellStyle name="Entrée 3 10" xfId="27978"/>
    <cellStyle name="Entrée 3 2" xfId="249"/>
    <cellStyle name="Entrée 3 2 2" xfId="250"/>
    <cellStyle name="Entrée 3 2 2 2" xfId="251"/>
    <cellStyle name="Entrée 3 2 2 2 2" xfId="27979"/>
    <cellStyle name="Entrée 3 2 2 2 2 2" xfId="27980"/>
    <cellStyle name="Entrée 3 2 2 2 2 2 2" xfId="27981"/>
    <cellStyle name="Entrée 3 2 2 2 2 2 3" xfId="27982"/>
    <cellStyle name="Entrée 3 2 2 2 2 3" xfId="27983"/>
    <cellStyle name="Entrée 3 2 2 2 2 4" xfId="27984"/>
    <cellStyle name="Entrée 3 2 2 2 3" xfId="27985"/>
    <cellStyle name="Entrée 3 2 2 2 3 2" xfId="27986"/>
    <cellStyle name="Entrée 3 2 2 2 3 3" xfId="27987"/>
    <cellStyle name="Entrée 3 2 2 2 4" xfId="27988"/>
    <cellStyle name="Entrée 3 2 2 2 5" xfId="27989"/>
    <cellStyle name="Entrée 3 2 2 3" xfId="252"/>
    <cellStyle name="Entrée 3 2 2 3 2" xfId="27990"/>
    <cellStyle name="Entrée 3 2 2 3 2 2" xfId="27991"/>
    <cellStyle name="Entrée 3 2 2 3 2 2 2" xfId="27992"/>
    <cellStyle name="Entrée 3 2 2 3 2 2 3" xfId="27993"/>
    <cellStyle name="Entrée 3 2 2 3 2 3" xfId="27994"/>
    <cellStyle name="Entrée 3 2 2 3 2 4" xfId="27995"/>
    <cellStyle name="Entrée 3 2 2 3 3" xfId="27996"/>
    <cellStyle name="Entrée 3 2 2 3 3 2" xfId="27997"/>
    <cellStyle name="Entrée 3 2 2 3 3 3" xfId="27998"/>
    <cellStyle name="Entrée 3 2 2 3 4" xfId="27999"/>
    <cellStyle name="Entrée 3 2 2 3 5" xfId="28000"/>
    <cellStyle name="Entrée 3 2 2 4" xfId="253"/>
    <cellStyle name="Entrée 3 2 2 4 2" xfId="28001"/>
    <cellStyle name="Entrée 3 2 2 4 2 2" xfId="28002"/>
    <cellStyle name="Entrée 3 2 2 4 2 2 2" xfId="28003"/>
    <cellStyle name="Entrée 3 2 2 4 2 2 3" xfId="28004"/>
    <cellStyle name="Entrée 3 2 2 4 2 3" xfId="28005"/>
    <cellStyle name="Entrée 3 2 2 4 2 4" xfId="28006"/>
    <cellStyle name="Entrée 3 2 2 4 3" xfId="28007"/>
    <cellStyle name="Entrée 3 2 2 4 3 2" xfId="28008"/>
    <cellStyle name="Entrée 3 2 2 4 3 3" xfId="28009"/>
    <cellStyle name="Entrée 3 2 2 4 4" xfId="28010"/>
    <cellStyle name="Entrée 3 2 2 4 5" xfId="28011"/>
    <cellStyle name="Entrée 3 2 2 5" xfId="28012"/>
    <cellStyle name="Entrée 3 2 2 5 2" xfId="28013"/>
    <cellStyle name="Entrée 3 2 2 5 2 2" xfId="28014"/>
    <cellStyle name="Entrée 3 2 2 5 2 3" xfId="28015"/>
    <cellStyle name="Entrée 3 2 2 5 3" xfId="28016"/>
    <cellStyle name="Entrée 3 2 2 5 4" xfId="28017"/>
    <cellStyle name="Entrée 3 2 2 6" xfId="28018"/>
    <cellStyle name="Entrée 3 2 2 6 2" xfId="28019"/>
    <cellStyle name="Entrée 3 2 2 6 3" xfId="28020"/>
    <cellStyle name="Entrée 3 2 2 7" xfId="28021"/>
    <cellStyle name="Entrée 3 2 2 8" xfId="28022"/>
    <cellStyle name="Entrée 3 2 3" xfId="28023"/>
    <cellStyle name="Entrée 3 2 3 2" xfId="28024"/>
    <cellStyle name="Entrée 3 2 3 2 2" xfId="28025"/>
    <cellStyle name="Entrée 3 2 3 2 2 2" xfId="28026"/>
    <cellStyle name="Entrée 3 2 3 2 2 3" xfId="28027"/>
    <cellStyle name="Entrée 3 2 3 2 3" xfId="28028"/>
    <cellStyle name="Entrée 3 2 3 2 4" xfId="28029"/>
    <cellStyle name="Entrée 3 2 3 3" xfId="28030"/>
    <cellStyle name="Entrée 3 2 3 3 2" xfId="28031"/>
    <cellStyle name="Entrée 3 2 3 3 3" xfId="28032"/>
    <cellStyle name="Entrée 3 2 3 4" xfId="28033"/>
    <cellStyle name="Entrée 3 2 3 5" xfId="28034"/>
    <cellStyle name="Entrée 3 2 4" xfId="28035"/>
    <cellStyle name="Entrée 3 2 4 2" xfId="28036"/>
    <cellStyle name="Entrée 3 2 4 2 2" xfId="28037"/>
    <cellStyle name="Entrée 3 2 4 2 2 2" xfId="28038"/>
    <cellStyle name="Entrée 3 2 4 2 2 3" xfId="28039"/>
    <cellStyle name="Entrée 3 2 4 2 3" xfId="28040"/>
    <cellStyle name="Entrée 3 2 4 2 4" xfId="28041"/>
    <cellStyle name="Entrée 3 2 4 3" xfId="28042"/>
    <cellStyle name="Entrée 3 2 4 3 2" xfId="28043"/>
    <cellStyle name="Entrée 3 2 4 3 3" xfId="28044"/>
    <cellStyle name="Entrée 3 2 4 4" xfId="28045"/>
    <cellStyle name="Entrée 3 2 4 5" xfId="28046"/>
    <cellStyle name="Entrée 3 2 5" xfId="28047"/>
    <cellStyle name="Entrée 3 2 5 2" xfId="28048"/>
    <cellStyle name="Entrée 3 2 5 2 2" xfId="28049"/>
    <cellStyle name="Entrée 3 2 5 2 2 2" xfId="28050"/>
    <cellStyle name="Entrée 3 2 5 2 2 3" xfId="28051"/>
    <cellStyle name="Entrée 3 2 5 2 3" xfId="28052"/>
    <cellStyle name="Entrée 3 2 5 2 4" xfId="28053"/>
    <cellStyle name="Entrée 3 2 5 3" xfId="28054"/>
    <cellStyle name="Entrée 3 2 5 3 2" xfId="28055"/>
    <cellStyle name="Entrée 3 2 5 3 3" xfId="28056"/>
    <cellStyle name="Entrée 3 2 5 4" xfId="28057"/>
    <cellStyle name="Entrée 3 2 5 5" xfId="28058"/>
    <cellStyle name="Entrée 3 2 6" xfId="28059"/>
    <cellStyle name="Entrée 3 2 6 2" xfId="28060"/>
    <cellStyle name="Entrée 3 2 6 2 2" xfId="28061"/>
    <cellStyle name="Entrée 3 2 6 2 3" xfId="28062"/>
    <cellStyle name="Entrée 3 2 6 3" xfId="28063"/>
    <cellStyle name="Entrée 3 2 6 4" xfId="28064"/>
    <cellStyle name="Entrée 3 2 7" xfId="28065"/>
    <cellStyle name="Entrée 3 2 7 2" xfId="28066"/>
    <cellStyle name="Entrée 3 2 7 3" xfId="28067"/>
    <cellStyle name="Entrée 3 2 8" xfId="28068"/>
    <cellStyle name="Entrée 3 2 9" xfId="28069"/>
    <cellStyle name="Entrée 3 3" xfId="254"/>
    <cellStyle name="Entrée 3 3 2" xfId="255"/>
    <cellStyle name="Entrée 3 3 2 2" xfId="28070"/>
    <cellStyle name="Entrée 3 3 2 2 2" xfId="28071"/>
    <cellStyle name="Entrée 3 3 2 2 2 2" xfId="28072"/>
    <cellStyle name="Entrée 3 3 2 2 2 3" xfId="28073"/>
    <cellStyle name="Entrée 3 3 2 2 3" xfId="28074"/>
    <cellStyle name="Entrée 3 3 2 2 4" xfId="28075"/>
    <cellStyle name="Entrée 3 3 2 3" xfId="28076"/>
    <cellStyle name="Entrée 3 3 2 3 2" xfId="28077"/>
    <cellStyle name="Entrée 3 3 2 3 2 2" xfId="28078"/>
    <cellStyle name="Entrée 3 3 2 3 3" xfId="28079"/>
    <cellStyle name="Entrée 3 3 2 3 3 2" xfId="28080"/>
    <cellStyle name="Entrée 3 3 2 4" xfId="28081"/>
    <cellStyle name="Entrée 3 3 2 4 2" xfId="28082"/>
    <cellStyle name="Entrée 3 3 2 5" xfId="28083"/>
    <cellStyle name="Entrée 3 3 3" xfId="256"/>
    <cellStyle name="Entrée 3 3 3 2" xfId="28084"/>
    <cellStyle name="Entrée 3 3 3 2 2" xfId="28085"/>
    <cellStyle name="Entrée 3 3 3 2 2 2" xfId="28086"/>
    <cellStyle name="Entrée 3 3 3 2 2 3" xfId="28087"/>
    <cellStyle name="Entrée 3 3 3 2 3" xfId="28088"/>
    <cellStyle name="Entrée 3 3 3 2 4" xfId="28089"/>
    <cellStyle name="Entrée 3 3 3 3" xfId="28090"/>
    <cellStyle name="Entrée 3 3 3 3 2" xfId="28091"/>
    <cellStyle name="Entrée 3 3 3 3 3" xfId="28092"/>
    <cellStyle name="Entrée 3 3 3 4" xfId="28093"/>
    <cellStyle name="Entrée 3 3 3 5" xfId="28094"/>
    <cellStyle name="Entrée 3 3 4" xfId="257"/>
    <cellStyle name="Entrée 3 3 4 2" xfId="28095"/>
    <cellStyle name="Entrée 3 3 4 2 2" xfId="28096"/>
    <cellStyle name="Entrée 3 3 4 2 2 2" xfId="28097"/>
    <cellStyle name="Entrée 3 3 4 2 2 3" xfId="28098"/>
    <cellStyle name="Entrée 3 3 4 2 3" xfId="28099"/>
    <cellStyle name="Entrée 3 3 4 2 4" xfId="28100"/>
    <cellStyle name="Entrée 3 3 4 3" xfId="28101"/>
    <cellStyle name="Entrée 3 3 4 3 2" xfId="28102"/>
    <cellStyle name="Entrée 3 3 4 3 3" xfId="28103"/>
    <cellStyle name="Entrée 3 3 4 4" xfId="28104"/>
    <cellStyle name="Entrée 3 3 4 5" xfId="28105"/>
    <cellStyle name="Entrée 3 3 5" xfId="28106"/>
    <cellStyle name="Entrée 3 3 5 2" xfId="28107"/>
    <cellStyle name="Entrée 3 3 5 2 2" xfId="28108"/>
    <cellStyle name="Entrée 3 3 5 2 3" xfId="28109"/>
    <cellStyle name="Entrée 3 3 5 3" xfId="28110"/>
    <cellStyle name="Entrée 3 3 5 4" xfId="28111"/>
    <cellStyle name="Entrée 3 3 6" xfId="28112"/>
    <cellStyle name="Entrée 3 3 6 2" xfId="28113"/>
    <cellStyle name="Entrée 3 3 6 3" xfId="28114"/>
    <cellStyle name="Entrée 3 3 7" xfId="28115"/>
    <cellStyle name="Entrée 3 3 8" xfId="28116"/>
    <cellStyle name="Entrée 3 4" xfId="28117"/>
    <cellStyle name="Entrée 3 4 2" xfId="28118"/>
    <cellStyle name="Entrée 3 4 2 2" xfId="28119"/>
    <cellStyle name="Entrée 3 4 2 2 2" xfId="28120"/>
    <cellStyle name="Entrée 3 4 2 2 3" xfId="28121"/>
    <cellStyle name="Entrée 3 4 2 3" xfId="28122"/>
    <cellStyle name="Entrée 3 4 2 4" xfId="28123"/>
    <cellStyle name="Entrée 3 4 3" xfId="28124"/>
    <cellStyle name="Entrée 3 4 3 2" xfId="28125"/>
    <cellStyle name="Entrée 3 4 3 2 2" xfId="28126"/>
    <cellStyle name="Entrée 3 4 3 3" xfId="28127"/>
    <cellStyle name="Entrée 3 4 3 3 2" xfId="28128"/>
    <cellStyle name="Entrée 3 4 4" xfId="28129"/>
    <cellStyle name="Entrée 3 4 4 2" xfId="28130"/>
    <cellStyle name="Entrée 3 4 5" xfId="28131"/>
    <cellStyle name="Entrée 3 5" xfId="28132"/>
    <cellStyle name="Entrée 3 5 2" xfId="28133"/>
    <cellStyle name="Entrée 3 5 2 2" xfId="28134"/>
    <cellStyle name="Entrée 3 5 2 2 2" xfId="28135"/>
    <cellStyle name="Entrée 3 5 2 2 3" xfId="28136"/>
    <cellStyle name="Entrée 3 5 2 3" xfId="28137"/>
    <cellStyle name="Entrée 3 5 2 4" xfId="28138"/>
    <cellStyle name="Entrée 3 5 3" xfId="28139"/>
    <cellStyle name="Entrée 3 5 3 2" xfId="28140"/>
    <cellStyle name="Entrée 3 5 3 3" xfId="28141"/>
    <cellStyle name="Entrée 3 5 4" xfId="28142"/>
    <cellStyle name="Entrée 3 5 5" xfId="28143"/>
    <cellStyle name="Entrée 3 6" xfId="28144"/>
    <cellStyle name="Entrée 3 6 2" xfId="28145"/>
    <cellStyle name="Entrée 3 6 2 2" xfId="28146"/>
    <cellStyle name="Entrée 3 6 2 2 2" xfId="28147"/>
    <cellStyle name="Entrée 3 6 2 2 3" xfId="28148"/>
    <cellStyle name="Entrée 3 6 2 3" xfId="28149"/>
    <cellStyle name="Entrée 3 6 2 4" xfId="28150"/>
    <cellStyle name="Entrée 3 6 3" xfId="28151"/>
    <cellStyle name="Entrée 3 6 3 2" xfId="28152"/>
    <cellStyle name="Entrée 3 6 3 3" xfId="28153"/>
    <cellStyle name="Entrée 3 6 4" xfId="28154"/>
    <cellStyle name="Entrée 3 6 5" xfId="28155"/>
    <cellStyle name="Entrée 3 7" xfId="28156"/>
    <cellStyle name="Entrée 3 7 2" xfId="28157"/>
    <cellStyle name="Entrée 3 7 2 2" xfId="28158"/>
    <cellStyle name="Entrée 3 7 2 3" xfId="28159"/>
    <cellStyle name="Entrée 3 7 3" xfId="28160"/>
    <cellStyle name="Entrée 3 7 4" xfId="28161"/>
    <cellStyle name="Entrée 3 8" xfId="28162"/>
    <cellStyle name="Entrée 3 8 2" xfId="28163"/>
    <cellStyle name="Entrée 3 8 3" xfId="28164"/>
    <cellStyle name="Entrée 3 9" xfId="28165"/>
    <cellStyle name="Entrée 4" xfId="258"/>
    <cellStyle name="Entrée 4 2" xfId="259"/>
    <cellStyle name="Entrée 4 2 2" xfId="260"/>
    <cellStyle name="Entrée 4 2 2 2" xfId="261"/>
    <cellStyle name="Entrée 4 2 2 2 2" xfId="28166"/>
    <cellStyle name="Entrée 4 2 2 2 2 2" xfId="28167"/>
    <cellStyle name="Entrée 4 2 2 2 3" xfId="28168"/>
    <cellStyle name="Entrée 4 2 2 3" xfId="262"/>
    <cellStyle name="Entrée 4 2 2 3 2" xfId="28169"/>
    <cellStyle name="Entrée 4 2 2 3 2 2" xfId="28170"/>
    <cellStyle name="Entrée 4 2 2 3 3" xfId="28171"/>
    <cellStyle name="Entrée 4 2 2 3 3 2" xfId="28172"/>
    <cellStyle name="Entrée 4 2 2 3 4" xfId="28173"/>
    <cellStyle name="Entrée 4 2 2 4" xfId="263"/>
    <cellStyle name="Entrée 4 2 2 4 2" xfId="28174"/>
    <cellStyle name="Entrée 4 2 2 5" xfId="28175"/>
    <cellStyle name="Entrée 4 2 3" xfId="28176"/>
    <cellStyle name="Entrée 4 2 3 2" xfId="28177"/>
    <cellStyle name="Entrée 4 2 3 2 2" xfId="28178"/>
    <cellStyle name="Entrée 4 2 3 3" xfId="28179"/>
    <cellStyle name="Entrée 4 2 4" xfId="28180"/>
    <cellStyle name="Entrée 4 2 4 2" xfId="28181"/>
    <cellStyle name="Entrée 4 2 4 2 2" xfId="28182"/>
    <cellStyle name="Entrée 4 2 4 3" xfId="28183"/>
    <cellStyle name="Entrée 4 2 4 3 2" xfId="28184"/>
    <cellStyle name="Entrée 4 2 4 4" xfId="28185"/>
    <cellStyle name="Entrée 4 2 5" xfId="28186"/>
    <cellStyle name="Entrée 4 3" xfId="264"/>
    <cellStyle name="Entrée 4 3 2" xfId="265"/>
    <cellStyle name="Entrée 4 3 2 2" xfId="28187"/>
    <cellStyle name="Entrée 4 3 2 2 2" xfId="28188"/>
    <cellStyle name="Entrée 4 3 2 2 2 2" xfId="28189"/>
    <cellStyle name="Entrée 4 3 2 2 3" xfId="28190"/>
    <cellStyle name="Entrée 4 3 2 3" xfId="28191"/>
    <cellStyle name="Entrée 4 3 2 3 2" xfId="28192"/>
    <cellStyle name="Entrée 4 3 2 3 2 2" xfId="28193"/>
    <cellStyle name="Entrée 4 3 2 3 3" xfId="28194"/>
    <cellStyle name="Entrée 4 3 2 3 3 2" xfId="28195"/>
    <cellStyle name="Entrée 4 3 2 3 4" xfId="28196"/>
    <cellStyle name="Entrée 4 3 2 4" xfId="28197"/>
    <cellStyle name="Entrée 4 3 2 4 2" xfId="28198"/>
    <cellStyle name="Entrée 4 3 2 5" xfId="28199"/>
    <cellStyle name="Entrée 4 3 3" xfId="266"/>
    <cellStyle name="Entrée 4 3 3 2" xfId="28200"/>
    <cellStyle name="Entrée 4 3 3 2 2" xfId="28201"/>
    <cellStyle name="Entrée 4 3 3 3" xfId="28202"/>
    <cellStyle name="Entrée 4 3 4" xfId="267"/>
    <cellStyle name="Entrée 4 3 4 2" xfId="28203"/>
    <cellStyle name="Entrée 4 3 4 2 2" xfId="28204"/>
    <cellStyle name="Entrée 4 3 4 3" xfId="28205"/>
    <cellStyle name="Entrée 4 3 4 3 2" xfId="28206"/>
    <cellStyle name="Entrée 4 3 4 4" xfId="28207"/>
    <cellStyle name="Entrée 4 3 5" xfId="28208"/>
    <cellStyle name="Entrée 4 4" xfId="28209"/>
    <cellStyle name="Entrée 4 4 2" xfId="28210"/>
    <cellStyle name="Entrée 4 4 2 2" xfId="28211"/>
    <cellStyle name="Entrée 4 4 2 2 2" xfId="28212"/>
    <cellStyle name="Entrée 4 4 2 3" xfId="28213"/>
    <cellStyle name="Entrée 4 4 3" xfId="28214"/>
    <cellStyle name="Entrée 4 4 3 2" xfId="28215"/>
    <cellStyle name="Entrée 4 4 3 2 2" xfId="28216"/>
    <cellStyle name="Entrée 4 4 3 3" xfId="28217"/>
    <cellStyle name="Entrée 4 4 3 3 2" xfId="28218"/>
    <cellStyle name="Entrée 4 4 3 4" xfId="28219"/>
    <cellStyle name="Entrée 4 4 4" xfId="28220"/>
    <cellStyle name="Entrée 4 4 4 2" xfId="28221"/>
    <cellStyle name="Entrée 4 4 5" xfId="28222"/>
    <cellStyle name="Entrée 4 5" xfId="28223"/>
    <cellStyle name="Entrée 4 5 2" xfId="28224"/>
    <cellStyle name="Entrée 4 5 2 2" xfId="28225"/>
    <cellStyle name="Entrée 4 5 3" xfId="28226"/>
    <cellStyle name="Entrée 4 6" xfId="28227"/>
    <cellStyle name="Entrée 4 6 2" xfId="28228"/>
    <cellStyle name="Entrée 4 6 2 2" xfId="28229"/>
    <cellStyle name="Entrée 4 6 3" xfId="28230"/>
    <cellStyle name="Entrée 4 6 3 2" xfId="28231"/>
    <cellStyle name="Entrée 4 6 4" xfId="28232"/>
    <cellStyle name="Entrée 4 7" xfId="28233"/>
    <cellStyle name="Entrée 5" xfId="268"/>
    <cellStyle name="Entrée 5 2" xfId="28234"/>
    <cellStyle name="Entrée 5 2 2" xfId="28235"/>
    <cellStyle name="Entrée 5 2 2 2" xfId="28236"/>
    <cellStyle name="Entrée 5 2 2 2 2" xfId="28237"/>
    <cellStyle name="Entrée 5 2 2 2 2 2" xfId="28238"/>
    <cellStyle name="Entrée 5 2 2 2 3" xfId="28239"/>
    <cellStyle name="Entrée 5 2 2 3" xfId="28240"/>
    <cellStyle name="Entrée 5 2 2 3 2" xfId="28241"/>
    <cellStyle name="Entrée 5 2 2 3 2 2" xfId="28242"/>
    <cellStyle name="Entrée 5 2 2 3 3" xfId="28243"/>
    <cellStyle name="Entrée 5 2 2 3 3 2" xfId="28244"/>
    <cellStyle name="Entrée 5 2 2 3 4" xfId="28245"/>
    <cellStyle name="Entrée 5 2 2 4" xfId="28246"/>
    <cellStyle name="Entrée 5 2 2 4 2" xfId="28247"/>
    <cellStyle name="Entrée 5 2 2 5" xfId="28248"/>
    <cellStyle name="Entrée 5 2 3" xfId="28249"/>
    <cellStyle name="Entrée 5 2 3 2" xfId="28250"/>
    <cellStyle name="Entrée 5 2 3 2 2" xfId="28251"/>
    <cellStyle name="Entrée 5 2 3 3" xfId="28252"/>
    <cellStyle name="Entrée 5 2 4" xfId="28253"/>
    <cellStyle name="Entrée 5 2 4 2" xfId="28254"/>
    <cellStyle name="Entrée 5 2 4 2 2" xfId="28255"/>
    <cellStyle name="Entrée 5 2 4 3" xfId="28256"/>
    <cellStyle name="Entrée 5 2 4 3 2" xfId="28257"/>
    <cellStyle name="Entrée 5 2 4 4" xfId="28258"/>
    <cellStyle name="Entrée 5 2 5" xfId="28259"/>
    <cellStyle name="Entrée 5 3" xfId="28260"/>
    <cellStyle name="Entrée 5 3 2" xfId="28261"/>
    <cellStyle name="Entrée 5 3 2 2" xfId="28262"/>
    <cellStyle name="Entrée 5 3 2 2 2" xfId="28263"/>
    <cellStyle name="Entrée 5 3 2 2 2 2" xfId="28264"/>
    <cellStyle name="Entrée 5 3 2 2 3" xfId="28265"/>
    <cellStyle name="Entrée 5 3 2 3" xfId="28266"/>
    <cellStyle name="Entrée 5 3 2 3 2" xfId="28267"/>
    <cellStyle name="Entrée 5 3 2 3 2 2" xfId="28268"/>
    <cellStyle name="Entrée 5 3 2 3 3" xfId="28269"/>
    <cellStyle name="Entrée 5 3 2 3 3 2" xfId="28270"/>
    <cellStyle name="Entrée 5 3 2 3 4" xfId="28271"/>
    <cellStyle name="Entrée 5 3 2 4" xfId="28272"/>
    <cellStyle name="Entrée 5 3 2 4 2" xfId="28273"/>
    <cellStyle name="Entrée 5 3 2 5" xfId="28274"/>
    <cellStyle name="Entrée 5 3 3" xfId="28275"/>
    <cellStyle name="Entrée 5 3 3 2" xfId="28276"/>
    <cellStyle name="Entrée 5 3 3 2 2" xfId="28277"/>
    <cellStyle name="Entrée 5 3 3 3" xfId="28278"/>
    <cellStyle name="Entrée 5 3 4" xfId="28279"/>
    <cellStyle name="Entrée 5 3 4 2" xfId="28280"/>
    <cellStyle name="Entrée 5 3 4 2 2" xfId="28281"/>
    <cellStyle name="Entrée 5 3 4 3" xfId="28282"/>
    <cellStyle name="Entrée 5 3 4 3 2" xfId="28283"/>
    <cellStyle name="Entrée 5 3 4 4" xfId="28284"/>
    <cellStyle name="Entrée 5 3 5" xfId="28285"/>
    <cellStyle name="Entrée 5 4" xfId="28286"/>
    <cellStyle name="Entrée 5 4 2" xfId="28287"/>
    <cellStyle name="Entrée 5 4 2 2" xfId="28288"/>
    <cellStyle name="Entrée 5 4 2 2 2" xfId="28289"/>
    <cellStyle name="Entrée 5 4 2 3" xfId="28290"/>
    <cellStyle name="Entrée 5 4 3" xfId="28291"/>
    <cellStyle name="Entrée 5 4 3 2" xfId="28292"/>
    <cellStyle name="Entrée 5 4 3 2 2" xfId="28293"/>
    <cellStyle name="Entrée 5 4 3 3" xfId="28294"/>
    <cellStyle name="Entrée 5 4 3 3 2" xfId="28295"/>
    <cellStyle name="Entrée 5 4 3 4" xfId="28296"/>
    <cellStyle name="Entrée 5 4 4" xfId="28297"/>
    <cellStyle name="Entrée 5 4 4 2" xfId="28298"/>
    <cellStyle name="Entrée 5 4 5" xfId="28299"/>
    <cellStyle name="Entrée 5 5" xfId="28300"/>
    <cellStyle name="Entrée 5 5 2" xfId="28301"/>
    <cellStyle name="Entrée 5 5 2 2" xfId="28302"/>
    <cellStyle name="Entrée 5 5 3" xfId="28303"/>
    <cellStyle name="Entrée 5 6" xfId="28304"/>
    <cellStyle name="Entrée 5 6 2" xfId="28305"/>
    <cellStyle name="Entrée 5 6 2 2" xfId="28306"/>
    <cellStyle name="Entrée 5 6 3" xfId="28307"/>
    <cellStyle name="Entrée 5 6 3 2" xfId="28308"/>
    <cellStyle name="Entrée 5 6 4" xfId="28309"/>
    <cellStyle name="Entrée 5 7" xfId="28310"/>
    <cellStyle name="Entrée 6" xfId="1123"/>
    <cellStyle name="Entrée 6 2" xfId="28311"/>
    <cellStyle name="Entrée 6 2 2" xfId="28312"/>
    <cellStyle name="Entrée 6 2 2 2" xfId="28313"/>
    <cellStyle name="Entrée 6 2 2 2 2" xfId="28314"/>
    <cellStyle name="Entrée 6 2 2 2 2 2" xfId="28315"/>
    <cellStyle name="Entrée 6 2 2 2 3" xfId="28316"/>
    <cellStyle name="Entrée 6 2 2 3" xfId="28317"/>
    <cellStyle name="Entrée 6 2 2 3 2" xfId="28318"/>
    <cellStyle name="Entrée 6 2 2 3 2 2" xfId="28319"/>
    <cellStyle name="Entrée 6 2 2 3 3" xfId="28320"/>
    <cellStyle name="Entrée 6 2 2 3 3 2" xfId="28321"/>
    <cellStyle name="Entrée 6 2 2 3 4" xfId="28322"/>
    <cellStyle name="Entrée 6 2 2 4" xfId="28323"/>
    <cellStyle name="Entrée 6 2 2 4 2" xfId="28324"/>
    <cellStyle name="Entrée 6 2 2 5" xfId="28325"/>
    <cellStyle name="Entrée 6 2 3" xfId="28326"/>
    <cellStyle name="Entrée 6 2 3 2" xfId="28327"/>
    <cellStyle name="Entrée 6 2 3 2 2" xfId="28328"/>
    <cellStyle name="Entrée 6 2 3 3" xfId="28329"/>
    <cellStyle name="Entrée 6 2 4" xfId="28330"/>
    <cellStyle name="Entrée 6 2 4 2" xfId="28331"/>
    <cellStyle name="Entrée 6 2 4 2 2" xfId="28332"/>
    <cellStyle name="Entrée 6 2 4 3" xfId="28333"/>
    <cellStyle name="Entrée 6 2 4 3 2" xfId="28334"/>
    <cellStyle name="Entrée 6 2 4 4" xfId="28335"/>
    <cellStyle name="Entrée 6 2 5" xfId="28336"/>
    <cellStyle name="Entrée 6 3" xfId="28337"/>
    <cellStyle name="Entrée 6 3 2" xfId="28338"/>
    <cellStyle name="Entrée 6 3 2 2" xfId="28339"/>
    <cellStyle name="Entrée 6 3 2 2 2" xfId="28340"/>
    <cellStyle name="Entrée 6 3 2 2 2 2" xfId="28341"/>
    <cellStyle name="Entrée 6 3 2 2 3" xfId="28342"/>
    <cellStyle name="Entrée 6 3 2 3" xfId="28343"/>
    <cellStyle name="Entrée 6 3 2 3 2" xfId="28344"/>
    <cellStyle name="Entrée 6 3 2 3 2 2" xfId="28345"/>
    <cellStyle name="Entrée 6 3 2 3 3" xfId="28346"/>
    <cellStyle name="Entrée 6 3 2 3 3 2" xfId="28347"/>
    <cellStyle name="Entrée 6 3 2 3 4" xfId="28348"/>
    <cellStyle name="Entrée 6 3 2 4" xfId="28349"/>
    <cellStyle name="Entrée 6 3 2 4 2" xfId="28350"/>
    <cellStyle name="Entrée 6 3 2 5" xfId="28351"/>
    <cellStyle name="Entrée 6 3 3" xfId="28352"/>
    <cellStyle name="Entrée 6 3 3 2" xfId="28353"/>
    <cellStyle name="Entrée 6 3 3 2 2" xfId="28354"/>
    <cellStyle name="Entrée 6 3 3 3" xfId="28355"/>
    <cellStyle name="Entrée 6 3 4" xfId="28356"/>
    <cellStyle name="Entrée 6 3 4 2" xfId="28357"/>
    <cellStyle name="Entrée 6 3 4 2 2" xfId="28358"/>
    <cellStyle name="Entrée 6 3 4 3" xfId="28359"/>
    <cellStyle name="Entrée 6 3 4 3 2" xfId="28360"/>
    <cellStyle name="Entrée 6 3 4 4" xfId="28361"/>
    <cellStyle name="Entrée 6 3 5" xfId="28362"/>
    <cellStyle name="Entrée 6 4" xfId="28363"/>
    <cellStyle name="Entrée 6 4 2" xfId="28364"/>
    <cellStyle name="Entrée 6 4 2 2" xfId="28365"/>
    <cellStyle name="Entrée 6 4 2 2 2" xfId="28366"/>
    <cellStyle name="Entrée 6 4 2 3" xfId="28367"/>
    <cellStyle name="Entrée 6 4 3" xfId="28368"/>
    <cellStyle name="Entrée 6 4 3 2" xfId="28369"/>
    <cellStyle name="Entrée 6 4 3 2 2" xfId="28370"/>
    <cellStyle name="Entrée 6 4 3 3" xfId="28371"/>
    <cellStyle name="Entrée 6 4 3 3 2" xfId="28372"/>
    <cellStyle name="Entrée 6 4 3 4" xfId="28373"/>
    <cellStyle name="Entrée 6 4 4" xfId="28374"/>
    <cellStyle name="Entrée 6 4 4 2" xfId="28375"/>
    <cellStyle name="Entrée 6 4 5" xfId="28376"/>
    <cellStyle name="Entrée 6 5" xfId="28377"/>
    <cellStyle name="Entrée 6 5 2" xfId="28378"/>
    <cellStyle name="Entrée 6 5 2 2" xfId="28379"/>
    <cellStyle name="Entrée 6 5 3" xfId="28380"/>
    <cellStyle name="Entrée 6 6" xfId="28381"/>
    <cellStyle name="Entrée 6 6 2" xfId="28382"/>
    <cellStyle name="Entrée 6 6 2 2" xfId="28383"/>
    <cellStyle name="Entrée 6 6 3" xfId="28384"/>
    <cellStyle name="Entrée 6 6 3 2" xfId="28385"/>
    <cellStyle name="Entrée 6 6 4" xfId="28386"/>
    <cellStyle name="Entrée 6 7" xfId="28387"/>
    <cellStyle name="Entrée 7" xfId="1124"/>
    <cellStyle name="Entrée 7 2" xfId="28388"/>
    <cellStyle name="Entrée 7 2 2" xfId="28389"/>
    <cellStyle name="Entrée 7 2 2 2" xfId="28390"/>
    <cellStyle name="Entrée 7 2 2 2 2" xfId="28391"/>
    <cellStyle name="Entrée 7 2 2 2 2 2" xfId="28392"/>
    <cellStyle name="Entrée 7 2 2 2 3" xfId="28393"/>
    <cellStyle name="Entrée 7 2 2 3" xfId="28394"/>
    <cellStyle name="Entrée 7 2 2 3 2" xfId="28395"/>
    <cellStyle name="Entrée 7 2 2 3 2 2" xfId="28396"/>
    <cellStyle name="Entrée 7 2 2 3 3" xfId="28397"/>
    <cellStyle name="Entrée 7 2 2 3 3 2" xfId="28398"/>
    <cellStyle name="Entrée 7 2 2 3 4" xfId="28399"/>
    <cellStyle name="Entrée 7 2 2 4" xfId="28400"/>
    <cellStyle name="Entrée 7 2 2 4 2" xfId="28401"/>
    <cellStyle name="Entrée 7 2 2 5" xfId="28402"/>
    <cellStyle name="Entrée 7 2 3" xfId="28403"/>
    <cellStyle name="Entrée 7 2 3 2" xfId="28404"/>
    <cellStyle name="Entrée 7 2 3 2 2" xfId="28405"/>
    <cellStyle name="Entrée 7 2 3 3" xfId="28406"/>
    <cellStyle name="Entrée 7 2 4" xfId="28407"/>
    <cellStyle name="Entrée 7 2 4 2" xfId="28408"/>
    <cellStyle name="Entrée 7 2 4 2 2" xfId="28409"/>
    <cellStyle name="Entrée 7 2 4 3" xfId="28410"/>
    <cellStyle name="Entrée 7 2 4 3 2" xfId="28411"/>
    <cellStyle name="Entrée 7 2 4 4" xfId="28412"/>
    <cellStyle name="Entrée 7 2 5" xfId="28413"/>
    <cellStyle name="Entrée 7 3" xfId="28414"/>
    <cellStyle name="Entrée 7 3 2" xfId="28415"/>
    <cellStyle name="Entrée 7 3 2 2" xfId="28416"/>
    <cellStyle name="Entrée 7 3 2 2 2" xfId="28417"/>
    <cellStyle name="Entrée 7 3 2 2 2 2" xfId="28418"/>
    <cellStyle name="Entrée 7 3 2 2 3" xfId="28419"/>
    <cellStyle name="Entrée 7 3 2 3" xfId="28420"/>
    <cellStyle name="Entrée 7 3 2 3 2" xfId="28421"/>
    <cellStyle name="Entrée 7 3 2 3 2 2" xfId="28422"/>
    <cellStyle name="Entrée 7 3 2 3 3" xfId="28423"/>
    <cellStyle name="Entrée 7 3 2 3 3 2" xfId="28424"/>
    <cellStyle name="Entrée 7 3 2 3 4" xfId="28425"/>
    <cellStyle name="Entrée 7 3 2 4" xfId="28426"/>
    <cellStyle name="Entrée 7 3 2 4 2" xfId="28427"/>
    <cellStyle name="Entrée 7 3 2 5" xfId="28428"/>
    <cellStyle name="Entrée 7 3 3" xfId="28429"/>
    <cellStyle name="Entrée 7 3 3 2" xfId="28430"/>
    <cellStyle name="Entrée 7 3 3 2 2" xfId="28431"/>
    <cellStyle name="Entrée 7 3 3 3" xfId="28432"/>
    <cellStyle name="Entrée 7 3 4" xfId="28433"/>
    <cellStyle name="Entrée 7 3 4 2" xfId="28434"/>
    <cellStyle name="Entrée 7 3 4 2 2" xfId="28435"/>
    <cellStyle name="Entrée 7 3 4 3" xfId="28436"/>
    <cellStyle name="Entrée 7 3 4 3 2" xfId="28437"/>
    <cellStyle name="Entrée 7 3 4 4" xfId="28438"/>
    <cellStyle name="Entrée 7 3 5" xfId="28439"/>
    <cellStyle name="Entrée 7 4" xfId="28440"/>
    <cellStyle name="Entrée 7 4 2" xfId="28441"/>
    <cellStyle name="Entrée 7 4 2 2" xfId="28442"/>
    <cellStyle name="Entrée 7 4 2 2 2" xfId="28443"/>
    <cellStyle name="Entrée 7 4 2 3" xfId="28444"/>
    <cellStyle name="Entrée 7 4 3" xfId="28445"/>
    <cellStyle name="Entrée 7 4 3 2" xfId="28446"/>
    <cellStyle name="Entrée 7 4 3 2 2" xfId="28447"/>
    <cellStyle name="Entrée 7 4 3 3" xfId="28448"/>
    <cellStyle name="Entrée 7 4 3 3 2" xfId="28449"/>
    <cellStyle name="Entrée 7 4 3 4" xfId="28450"/>
    <cellStyle name="Entrée 7 4 4" xfId="28451"/>
    <cellStyle name="Entrée 7 4 4 2" xfId="28452"/>
    <cellStyle name="Entrée 7 4 5" xfId="28453"/>
    <cellStyle name="Entrée 7 5" xfId="28454"/>
    <cellStyle name="Entrée 7 5 2" xfId="28455"/>
    <cellStyle name="Entrée 7 5 2 2" xfId="28456"/>
    <cellStyle name="Entrée 7 5 3" xfId="28457"/>
    <cellStyle name="Entrée 7 6" xfId="28458"/>
    <cellStyle name="Entrée 7 6 2" xfId="28459"/>
    <cellStyle name="Entrée 7 6 2 2" xfId="28460"/>
    <cellStyle name="Entrée 7 6 3" xfId="28461"/>
    <cellStyle name="Entrée 7 6 3 2" xfId="28462"/>
    <cellStyle name="Entrée 7 6 4" xfId="28463"/>
    <cellStyle name="Entrée 7 7" xfId="28464"/>
    <cellStyle name="Entrée 8" xfId="1125"/>
    <cellStyle name="Entrée 8 2" xfId="28465"/>
    <cellStyle name="Entrée 8 2 2" xfId="28466"/>
    <cellStyle name="Entrée 8 2 2 2" xfId="28467"/>
    <cellStyle name="Entrée 8 2 2 2 2" xfId="28468"/>
    <cellStyle name="Entrée 8 2 2 2 2 2" xfId="28469"/>
    <cellStyle name="Entrée 8 2 2 2 3" xfId="28470"/>
    <cellStyle name="Entrée 8 2 2 3" xfId="28471"/>
    <cellStyle name="Entrée 8 2 2 3 2" xfId="28472"/>
    <cellStyle name="Entrée 8 2 2 3 2 2" xfId="28473"/>
    <cellStyle name="Entrée 8 2 2 3 3" xfId="28474"/>
    <cellStyle name="Entrée 8 2 2 3 3 2" xfId="28475"/>
    <cellStyle name="Entrée 8 2 2 3 4" xfId="28476"/>
    <cellStyle name="Entrée 8 2 2 4" xfId="28477"/>
    <cellStyle name="Entrée 8 2 2 4 2" xfId="28478"/>
    <cellStyle name="Entrée 8 2 2 5" xfId="28479"/>
    <cellStyle name="Entrée 8 2 3" xfId="28480"/>
    <cellStyle name="Entrée 8 2 3 2" xfId="28481"/>
    <cellStyle name="Entrée 8 2 3 2 2" xfId="28482"/>
    <cellStyle name="Entrée 8 2 3 3" xfId="28483"/>
    <cellStyle name="Entrée 8 2 4" xfId="28484"/>
    <cellStyle name="Entrée 8 2 4 2" xfId="28485"/>
    <cellStyle name="Entrée 8 2 4 2 2" xfId="28486"/>
    <cellStyle name="Entrée 8 2 4 3" xfId="28487"/>
    <cellStyle name="Entrée 8 2 4 3 2" xfId="28488"/>
    <cellStyle name="Entrée 8 2 4 4" xfId="28489"/>
    <cellStyle name="Entrée 8 2 5" xfId="28490"/>
    <cellStyle name="Entrée 8 3" xfId="28491"/>
    <cellStyle name="Entrée 8 3 2" xfId="28492"/>
    <cellStyle name="Entrée 8 3 2 2" xfId="28493"/>
    <cellStyle name="Entrée 8 3 2 2 2" xfId="28494"/>
    <cellStyle name="Entrée 8 3 2 2 2 2" xfId="28495"/>
    <cellStyle name="Entrée 8 3 2 2 3" xfId="28496"/>
    <cellStyle name="Entrée 8 3 2 3" xfId="28497"/>
    <cellStyle name="Entrée 8 3 2 3 2" xfId="28498"/>
    <cellStyle name="Entrée 8 3 2 3 2 2" xfId="28499"/>
    <cellStyle name="Entrée 8 3 2 3 3" xfId="28500"/>
    <cellStyle name="Entrée 8 3 2 3 3 2" xfId="28501"/>
    <cellStyle name="Entrée 8 3 2 3 4" xfId="28502"/>
    <cellStyle name="Entrée 8 3 2 4" xfId="28503"/>
    <cellStyle name="Entrée 8 3 2 4 2" xfId="28504"/>
    <cellStyle name="Entrée 8 3 2 5" xfId="28505"/>
    <cellStyle name="Entrée 8 3 3" xfId="28506"/>
    <cellStyle name="Entrée 8 3 3 2" xfId="28507"/>
    <cellStyle name="Entrée 8 3 3 2 2" xfId="28508"/>
    <cellStyle name="Entrée 8 3 3 3" xfId="28509"/>
    <cellStyle name="Entrée 8 3 4" xfId="28510"/>
    <cellStyle name="Entrée 8 3 4 2" xfId="28511"/>
    <cellStyle name="Entrée 8 3 4 2 2" xfId="28512"/>
    <cellStyle name="Entrée 8 3 4 3" xfId="28513"/>
    <cellStyle name="Entrée 8 3 4 3 2" xfId="28514"/>
    <cellStyle name="Entrée 8 3 4 4" xfId="28515"/>
    <cellStyle name="Entrée 8 3 5" xfId="28516"/>
    <cellStyle name="Entrée 8 4" xfId="28517"/>
    <cellStyle name="Entrée 8 4 2" xfId="28518"/>
    <cellStyle name="Entrée 8 4 2 2" xfId="28519"/>
    <cellStyle name="Entrée 8 4 2 2 2" xfId="28520"/>
    <cellStyle name="Entrée 8 4 2 3" xfId="28521"/>
    <cellStyle name="Entrée 8 4 3" xfId="28522"/>
    <cellStyle name="Entrée 8 4 3 2" xfId="28523"/>
    <cellStyle name="Entrée 8 4 3 2 2" xfId="28524"/>
    <cellStyle name="Entrée 8 4 3 3" xfId="28525"/>
    <cellStyle name="Entrée 8 4 3 3 2" xfId="28526"/>
    <cellStyle name="Entrée 8 4 3 4" xfId="28527"/>
    <cellStyle name="Entrée 8 4 4" xfId="28528"/>
    <cellStyle name="Entrée 8 4 4 2" xfId="28529"/>
    <cellStyle name="Entrée 8 4 5" xfId="28530"/>
    <cellStyle name="Entrée 8 5" xfId="28531"/>
    <cellStyle name="Entrée 8 5 2" xfId="28532"/>
    <cellStyle name="Entrée 8 5 2 2" xfId="28533"/>
    <cellStyle name="Entrée 8 5 3" xfId="28534"/>
    <cellStyle name="Entrée 8 6" xfId="28535"/>
    <cellStyle name="Entrée 8 6 2" xfId="28536"/>
    <cellStyle name="Entrée 8 6 2 2" xfId="28537"/>
    <cellStyle name="Entrée 8 6 3" xfId="28538"/>
    <cellStyle name="Entrée 8 6 3 2" xfId="28539"/>
    <cellStyle name="Entrée 8 6 4" xfId="28540"/>
    <cellStyle name="Entrée 8 7" xfId="28541"/>
    <cellStyle name="Entrée 9" xfId="28542"/>
    <cellStyle name="Entrée 9 2" xfId="28543"/>
    <cellStyle name="Entrée 9 2 2" xfId="28544"/>
    <cellStyle name="Entrée 9 2 2 2" xfId="28545"/>
    <cellStyle name="Entrée 9 2 2 2 2" xfId="28546"/>
    <cellStyle name="Entrée 9 2 2 2 2 2" xfId="28547"/>
    <cellStyle name="Entrée 9 2 2 2 3" xfId="28548"/>
    <cellStyle name="Entrée 9 2 2 3" xfId="28549"/>
    <cellStyle name="Entrée 9 2 2 3 2" xfId="28550"/>
    <cellStyle name="Entrée 9 2 2 3 2 2" xfId="28551"/>
    <cellStyle name="Entrée 9 2 2 3 3" xfId="28552"/>
    <cellStyle name="Entrée 9 2 2 3 3 2" xfId="28553"/>
    <cellStyle name="Entrée 9 2 2 3 4" xfId="28554"/>
    <cellStyle name="Entrée 9 2 2 4" xfId="28555"/>
    <cellStyle name="Entrée 9 2 2 4 2" xfId="28556"/>
    <cellStyle name="Entrée 9 2 2 5" xfId="28557"/>
    <cellStyle name="Entrée 9 2 3" xfId="28558"/>
    <cellStyle name="Entrée 9 2 3 2" xfId="28559"/>
    <cellStyle name="Entrée 9 2 3 2 2" xfId="28560"/>
    <cellStyle name="Entrée 9 2 3 3" xfId="28561"/>
    <cellStyle name="Entrée 9 2 4" xfId="28562"/>
    <cellStyle name="Entrée 9 2 4 2" xfId="28563"/>
    <cellStyle name="Entrée 9 2 4 2 2" xfId="28564"/>
    <cellStyle name="Entrée 9 2 4 3" xfId="28565"/>
    <cellStyle name="Entrée 9 2 4 3 2" xfId="28566"/>
    <cellStyle name="Entrée 9 2 4 4" xfId="28567"/>
    <cellStyle name="Entrée 9 2 5" xfId="28568"/>
    <cellStyle name="Entrée 9 3" xfId="28569"/>
    <cellStyle name="Entrée 9 3 2" xfId="28570"/>
    <cellStyle name="Entrée 9 3 2 2" xfId="28571"/>
    <cellStyle name="Entrée 9 3 2 2 2" xfId="28572"/>
    <cellStyle name="Entrée 9 3 2 2 2 2" xfId="28573"/>
    <cellStyle name="Entrée 9 3 2 2 3" xfId="28574"/>
    <cellStyle name="Entrée 9 3 2 3" xfId="28575"/>
    <cellStyle name="Entrée 9 3 2 3 2" xfId="28576"/>
    <cellStyle name="Entrée 9 3 2 3 2 2" xfId="28577"/>
    <cellStyle name="Entrée 9 3 2 3 3" xfId="28578"/>
    <cellStyle name="Entrée 9 3 2 3 3 2" xfId="28579"/>
    <cellStyle name="Entrée 9 3 2 3 4" xfId="28580"/>
    <cellStyle name="Entrée 9 3 2 4" xfId="28581"/>
    <cellStyle name="Entrée 9 3 2 4 2" xfId="28582"/>
    <cellStyle name="Entrée 9 3 2 5" xfId="28583"/>
    <cellStyle name="Entrée 9 3 3" xfId="28584"/>
    <cellStyle name="Entrée 9 3 3 2" xfId="28585"/>
    <cellStyle name="Entrée 9 3 3 2 2" xfId="28586"/>
    <cellStyle name="Entrée 9 3 3 3" xfId="28587"/>
    <cellStyle name="Entrée 9 3 4" xfId="28588"/>
    <cellStyle name="Entrée 9 3 4 2" xfId="28589"/>
    <cellStyle name="Entrée 9 3 4 2 2" xfId="28590"/>
    <cellStyle name="Entrée 9 3 4 3" xfId="28591"/>
    <cellStyle name="Entrée 9 3 4 3 2" xfId="28592"/>
    <cellStyle name="Entrée 9 3 4 4" xfId="28593"/>
    <cellStyle name="Entrée 9 3 5" xfId="28594"/>
    <cellStyle name="Entrée 9 4" xfId="28595"/>
    <cellStyle name="Entrée 9 4 2" xfId="28596"/>
    <cellStyle name="Entrée 9 4 2 2" xfId="28597"/>
    <cellStyle name="Entrée 9 4 2 2 2" xfId="28598"/>
    <cellStyle name="Entrée 9 4 2 3" xfId="28599"/>
    <cellStyle name="Entrée 9 4 3" xfId="28600"/>
    <cellStyle name="Entrée 9 4 3 2" xfId="28601"/>
    <cellStyle name="Entrée 9 4 3 2 2" xfId="28602"/>
    <cellStyle name="Entrée 9 4 3 3" xfId="28603"/>
    <cellStyle name="Entrée 9 4 3 3 2" xfId="28604"/>
    <cellStyle name="Entrée 9 4 3 4" xfId="28605"/>
    <cellStyle name="Entrée 9 4 4" xfId="28606"/>
    <cellStyle name="Entrée 9 4 4 2" xfId="28607"/>
    <cellStyle name="Entrée 9 4 5" xfId="28608"/>
    <cellStyle name="Entrée 9 5" xfId="28609"/>
    <cellStyle name="Entrée 9 5 2" xfId="28610"/>
    <cellStyle name="Entrée 9 5 2 2" xfId="28611"/>
    <cellStyle name="Entrée 9 5 3" xfId="28612"/>
    <cellStyle name="Entrée 9 6" xfId="28613"/>
    <cellStyle name="Entrée 9 6 2" xfId="28614"/>
    <cellStyle name="Entrée 9 6 2 2" xfId="28615"/>
    <cellStyle name="Entrée 9 6 3" xfId="28616"/>
    <cellStyle name="Entrée 9 6 3 2" xfId="28617"/>
    <cellStyle name="Entrée 9 6 4" xfId="28618"/>
    <cellStyle name="Entrée 9 7" xfId="28619"/>
    <cellStyle name="EUR/(MWh/j)/an" xfId="28620"/>
    <cellStyle name="EUR/an" xfId="28621"/>
    <cellStyle name="EUR/MWh" xfId="28622"/>
    <cellStyle name="Euro" xfId="269"/>
    <cellStyle name="Euro 10" xfId="28623"/>
    <cellStyle name="Euro 10 2" xfId="28624"/>
    <cellStyle name="Euro 10 3" xfId="28625"/>
    <cellStyle name="Euro 10 4" xfId="28626"/>
    <cellStyle name="Euro 10 5" xfId="28627"/>
    <cellStyle name="Euro 11" xfId="28628"/>
    <cellStyle name="Euro 11 2" xfId="28629"/>
    <cellStyle name="Euro 11 3" xfId="28630"/>
    <cellStyle name="Euro 11 4" xfId="28631"/>
    <cellStyle name="Euro 11 5" xfId="28632"/>
    <cellStyle name="Euro 12" xfId="28633"/>
    <cellStyle name="Euro 12 2" xfId="28634"/>
    <cellStyle name="Euro 12 3" xfId="28635"/>
    <cellStyle name="Euro 12 4" xfId="28636"/>
    <cellStyle name="Euro 12 5" xfId="28637"/>
    <cellStyle name="Euro 13" xfId="28638"/>
    <cellStyle name="Euro 13 2" xfId="28639"/>
    <cellStyle name="Euro 13 3" xfId="28640"/>
    <cellStyle name="Euro 13 4" xfId="28641"/>
    <cellStyle name="Euro 13 5" xfId="28642"/>
    <cellStyle name="Euro 14" xfId="28643"/>
    <cellStyle name="Euro 14 2" xfId="28644"/>
    <cellStyle name="Euro 14 3" xfId="28645"/>
    <cellStyle name="Euro 14 4" xfId="28646"/>
    <cellStyle name="Euro 14 5" xfId="28647"/>
    <cellStyle name="Euro 15" xfId="28648"/>
    <cellStyle name="Euro 15 2" xfId="28649"/>
    <cellStyle name="Euro 15 3" xfId="28650"/>
    <cellStyle name="Euro 15 4" xfId="28651"/>
    <cellStyle name="Euro 15 5" xfId="28652"/>
    <cellStyle name="Euro 16" xfId="28653"/>
    <cellStyle name="Euro 16 2" xfId="28654"/>
    <cellStyle name="Euro 16 3" xfId="28655"/>
    <cellStyle name="Euro 16 4" xfId="28656"/>
    <cellStyle name="Euro 16 5" xfId="28657"/>
    <cellStyle name="Euro 17" xfId="28658"/>
    <cellStyle name="Euro 17 2" xfId="28659"/>
    <cellStyle name="Euro 17 3" xfId="28660"/>
    <cellStyle name="Euro 17 4" xfId="28661"/>
    <cellStyle name="Euro 17 5" xfId="28662"/>
    <cellStyle name="Euro 18" xfId="28663"/>
    <cellStyle name="Euro 18 2" xfId="28664"/>
    <cellStyle name="Euro 18 3" xfId="28665"/>
    <cellStyle name="Euro 18 4" xfId="28666"/>
    <cellStyle name="Euro 18 5" xfId="28667"/>
    <cellStyle name="Euro 19" xfId="28668"/>
    <cellStyle name="Euro 19 2" xfId="28669"/>
    <cellStyle name="Euro 19 3" xfId="28670"/>
    <cellStyle name="Euro 19 4" xfId="28671"/>
    <cellStyle name="Euro 19 5" xfId="28672"/>
    <cellStyle name="Euro 2" xfId="1126"/>
    <cellStyle name="Euro 2 2" xfId="1127"/>
    <cellStyle name="Euro 2 3" xfId="28673"/>
    <cellStyle name="Euro 2 4" xfId="28674"/>
    <cellStyle name="Euro 2 5" xfId="28675"/>
    <cellStyle name="Euro 20" xfId="28676"/>
    <cellStyle name="Euro 20 2" xfId="28677"/>
    <cellStyle name="Euro 20 3" xfId="28678"/>
    <cellStyle name="Euro 20 4" xfId="28679"/>
    <cellStyle name="Euro 20 5" xfId="28680"/>
    <cellStyle name="Euro 21" xfId="28681"/>
    <cellStyle name="Euro 21 2" xfId="28682"/>
    <cellStyle name="Euro 21 3" xfId="28683"/>
    <cellStyle name="Euro 21 4" xfId="28684"/>
    <cellStyle name="Euro 21 5" xfId="28685"/>
    <cellStyle name="Euro 22" xfId="28686"/>
    <cellStyle name="Euro 22 2" xfId="28687"/>
    <cellStyle name="Euro 22 3" xfId="28688"/>
    <cellStyle name="Euro 22 4" xfId="28689"/>
    <cellStyle name="Euro 22 5" xfId="28690"/>
    <cellStyle name="Euro 23" xfId="28691"/>
    <cellStyle name="Euro 23 2" xfId="28692"/>
    <cellStyle name="Euro 23 3" xfId="28693"/>
    <cellStyle name="Euro 23 4" xfId="28694"/>
    <cellStyle name="Euro 23 5" xfId="28695"/>
    <cellStyle name="Euro 24" xfId="28696"/>
    <cellStyle name="Euro 24 2" xfId="28697"/>
    <cellStyle name="Euro 24 3" xfId="28698"/>
    <cellStyle name="Euro 24 4" xfId="28699"/>
    <cellStyle name="Euro 24 5" xfId="28700"/>
    <cellStyle name="Euro 25" xfId="28701"/>
    <cellStyle name="Euro 25 2" xfId="28702"/>
    <cellStyle name="Euro 25 3" xfId="28703"/>
    <cellStyle name="Euro 25 4" xfId="28704"/>
    <cellStyle name="Euro 25 5" xfId="28705"/>
    <cellStyle name="Euro 26" xfId="28706"/>
    <cellStyle name="Euro 26 2" xfId="28707"/>
    <cellStyle name="Euro 26 3" xfId="28708"/>
    <cellStyle name="Euro 26 4" xfId="28709"/>
    <cellStyle name="Euro 26 5" xfId="28710"/>
    <cellStyle name="Euro 27" xfId="28711"/>
    <cellStyle name="Euro 27 2" xfId="28712"/>
    <cellStyle name="Euro 27 3" xfId="28713"/>
    <cellStyle name="Euro 27 4" xfId="28714"/>
    <cellStyle name="Euro 27 5" xfId="28715"/>
    <cellStyle name="Euro 28" xfId="28716"/>
    <cellStyle name="Euro 28 2" xfId="28717"/>
    <cellStyle name="Euro 28 3" xfId="28718"/>
    <cellStyle name="Euro 28 4" xfId="28719"/>
    <cellStyle name="Euro 28 5" xfId="28720"/>
    <cellStyle name="Euro 29" xfId="28721"/>
    <cellStyle name="Euro 3" xfId="1128"/>
    <cellStyle name="Euro 3 2" xfId="28722"/>
    <cellStyle name="Euro 3 3" xfId="28723"/>
    <cellStyle name="Euro 3 4" xfId="28724"/>
    <cellStyle name="Euro 3 5" xfId="28725"/>
    <cellStyle name="Euro 30" xfId="28726"/>
    <cellStyle name="Euro 31" xfId="28727"/>
    <cellStyle name="Euro 32" xfId="28728"/>
    <cellStyle name="Euro 33" xfId="42165"/>
    <cellStyle name="Euro 4" xfId="1129"/>
    <cellStyle name="Euro 4 2" xfId="1130"/>
    <cellStyle name="Euro 4 3" xfId="1131"/>
    <cellStyle name="Euro 4 4" xfId="28729"/>
    <cellStyle name="Euro 4 5" xfId="28730"/>
    <cellStyle name="Euro 5" xfId="28731"/>
    <cellStyle name="Euro 5 2" xfId="28732"/>
    <cellStyle name="Euro 5 3" xfId="28733"/>
    <cellStyle name="Euro 5 4" xfId="28734"/>
    <cellStyle name="Euro 5 5" xfId="28735"/>
    <cellStyle name="Euro 6" xfId="28736"/>
    <cellStyle name="Euro 6 2" xfId="28737"/>
    <cellStyle name="Euro 6 3" xfId="28738"/>
    <cellStyle name="Euro 6 4" xfId="28739"/>
    <cellStyle name="Euro 6 5" xfId="28740"/>
    <cellStyle name="Euro 7" xfId="28741"/>
    <cellStyle name="Euro 7 2" xfId="28742"/>
    <cellStyle name="Euro 7 3" xfId="28743"/>
    <cellStyle name="Euro 7 4" xfId="28744"/>
    <cellStyle name="Euro 7 5" xfId="28745"/>
    <cellStyle name="Euro 8" xfId="28746"/>
    <cellStyle name="Euro 8 2" xfId="28747"/>
    <cellStyle name="Euro 8 3" xfId="28748"/>
    <cellStyle name="Euro 8 4" xfId="28749"/>
    <cellStyle name="Euro 8 5" xfId="28750"/>
    <cellStyle name="Euro 9" xfId="28751"/>
    <cellStyle name="Euro 9 2" xfId="28752"/>
    <cellStyle name="Euro 9 3" xfId="28753"/>
    <cellStyle name="Euro 9 4" xfId="28754"/>
    <cellStyle name="Euro 9 5" xfId="28755"/>
    <cellStyle name="Explanatory Text" xfId="28756"/>
    <cellStyle name="Explanatory Text 2" xfId="28757"/>
    <cellStyle name="Explanatory Text 3" xfId="28758"/>
    <cellStyle name="Footnotes" xfId="28759"/>
    <cellStyle name="FormattingSheetDelimitor" xfId="28760"/>
    <cellStyle name="FormattingSheetDelimitor 2" xfId="28761"/>
    <cellStyle name="FormattingSheetDelimitor 3" xfId="28762"/>
    <cellStyle name="FormattingSheetDelimitor_Note DCPC réel Juin 2009 - états transverses - v1.6" xfId="28763"/>
    <cellStyle name="Formula" xfId="28764"/>
    <cellStyle name="Formula 2" xfId="28765"/>
    <cellStyle name="Formula 3" xfId="28766"/>
    <cellStyle name="Good" xfId="28767"/>
    <cellStyle name="Good 2" xfId="28768"/>
    <cellStyle name="Good 3" xfId="28769"/>
    <cellStyle name="-Haut de tableau" xfId="28770"/>
    <cellStyle name="-Haut de tableau 2" xfId="28771"/>
    <cellStyle name="-Haut de tableau 2 2" xfId="28772"/>
    <cellStyle name="-Haut de tableau 3" xfId="28773"/>
    <cellStyle name="Heading 1" xfId="28774"/>
    <cellStyle name="Heading 1 2" xfId="28775"/>
    <cellStyle name="Heading 1 3" xfId="28776"/>
    <cellStyle name="Heading 2" xfId="28777"/>
    <cellStyle name="Heading 2 2" xfId="28778"/>
    <cellStyle name="Heading 2 3" xfId="28779"/>
    <cellStyle name="Heading 3" xfId="28780"/>
    <cellStyle name="Heading 3 2" xfId="28781"/>
    <cellStyle name="Heading 3 3" xfId="28782"/>
    <cellStyle name="Heading 4" xfId="28783"/>
    <cellStyle name="Heading 4 2" xfId="28784"/>
    <cellStyle name="Heading 4 3" xfId="28785"/>
    <cellStyle name="Info_Main" xfId="28786"/>
    <cellStyle name="Input" xfId="28787"/>
    <cellStyle name="Input 10" xfId="28788"/>
    <cellStyle name="Input 11" xfId="28789"/>
    <cellStyle name="Input 2" xfId="28790"/>
    <cellStyle name="Input 2 10" xfId="28791"/>
    <cellStyle name="Input 2 2" xfId="28792"/>
    <cellStyle name="Input 2 2 2" xfId="28793"/>
    <cellStyle name="Input 2 2 2 2" xfId="28794"/>
    <cellStyle name="Input 2 2 2 2 2" xfId="28795"/>
    <cellStyle name="Input 2 2 2 2 2 2" xfId="28796"/>
    <cellStyle name="Input 2 2 2 2 2 2 2" xfId="28797"/>
    <cellStyle name="Input 2 2 2 2 2 2 3" xfId="28798"/>
    <cellStyle name="Input 2 2 2 2 2 3" xfId="28799"/>
    <cellStyle name="Input 2 2 2 2 2 4" xfId="28800"/>
    <cellStyle name="Input 2 2 2 2 3" xfId="28801"/>
    <cellStyle name="Input 2 2 2 2 3 2" xfId="28802"/>
    <cellStyle name="Input 2 2 2 2 3 3" xfId="28803"/>
    <cellStyle name="Input 2 2 2 2 4" xfId="28804"/>
    <cellStyle name="Input 2 2 2 2 5" xfId="28805"/>
    <cellStyle name="Input 2 2 2 3" xfId="28806"/>
    <cellStyle name="Input 2 2 2 3 2" xfId="28807"/>
    <cellStyle name="Input 2 2 2 3 2 2" xfId="28808"/>
    <cellStyle name="Input 2 2 2 3 2 2 2" xfId="28809"/>
    <cellStyle name="Input 2 2 2 3 2 2 3" xfId="28810"/>
    <cellStyle name="Input 2 2 2 3 2 3" xfId="28811"/>
    <cellStyle name="Input 2 2 2 3 2 4" xfId="28812"/>
    <cellStyle name="Input 2 2 2 3 3" xfId="28813"/>
    <cellStyle name="Input 2 2 2 3 3 2" xfId="28814"/>
    <cellStyle name="Input 2 2 2 3 3 3" xfId="28815"/>
    <cellStyle name="Input 2 2 2 3 4" xfId="28816"/>
    <cellStyle name="Input 2 2 2 3 5" xfId="28817"/>
    <cellStyle name="Input 2 2 2 4" xfId="28818"/>
    <cellStyle name="Input 2 2 2 4 2" xfId="28819"/>
    <cellStyle name="Input 2 2 2 4 2 2" xfId="28820"/>
    <cellStyle name="Input 2 2 2 4 2 2 2" xfId="28821"/>
    <cellStyle name="Input 2 2 2 4 2 2 3" xfId="28822"/>
    <cellStyle name="Input 2 2 2 4 2 3" xfId="28823"/>
    <cellStyle name="Input 2 2 2 4 2 4" xfId="28824"/>
    <cellStyle name="Input 2 2 2 4 3" xfId="28825"/>
    <cellStyle name="Input 2 2 2 4 3 2" xfId="28826"/>
    <cellStyle name="Input 2 2 2 4 3 3" xfId="28827"/>
    <cellStyle name="Input 2 2 2 4 4" xfId="28828"/>
    <cellStyle name="Input 2 2 2 4 5" xfId="28829"/>
    <cellStyle name="Input 2 2 2 5" xfId="28830"/>
    <cellStyle name="Input 2 2 2 5 2" xfId="28831"/>
    <cellStyle name="Input 2 2 2 5 2 2" xfId="28832"/>
    <cellStyle name="Input 2 2 2 5 2 3" xfId="28833"/>
    <cellStyle name="Input 2 2 2 5 3" xfId="28834"/>
    <cellStyle name="Input 2 2 2 5 4" xfId="28835"/>
    <cellStyle name="Input 2 2 2 6" xfId="28836"/>
    <cellStyle name="Input 2 2 2 6 2" xfId="28837"/>
    <cellStyle name="Input 2 2 2 6 3" xfId="28838"/>
    <cellStyle name="Input 2 2 2 7" xfId="28839"/>
    <cellStyle name="Input 2 2 2 8" xfId="28840"/>
    <cellStyle name="Input 2 2 3" xfId="28841"/>
    <cellStyle name="Input 2 2 3 2" xfId="28842"/>
    <cellStyle name="Input 2 2 3 2 2" xfId="28843"/>
    <cellStyle name="Input 2 2 3 2 2 2" xfId="28844"/>
    <cellStyle name="Input 2 2 3 2 2 3" xfId="28845"/>
    <cellStyle name="Input 2 2 3 2 3" xfId="28846"/>
    <cellStyle name="Input 2 2 3 2 4" xfId="28847"/>
    <cellStyle name="Input 2 2 3 3" xfId="28848"/>
    <cellStyle name="Input 2 2 3 3 2" xfId="28849"/>
    <cellStyle name="Input 2 2 3 3 3" xfId="28850"/>
    <cellStyle name="Input 2 2 3 4" xfId="28851"/>
    <cellStyle name="Input 2 2 3 5" xfId="28852"/>
    <cellStyle name="Input 2 2 4" xfId="28853"/>
    <cellStyle name="Input 2 2 4 2" xfId="28854"/>
    <cellStyle name="Input 2 2 4 2 2" xfId="28855"/>
    <cellStyle name="Input 2 2 4 2 2 2" xfId="28856"/>
    <cellStyle name="Input 2 2 4 2 2 3" xfId="28857"/>
    <cellStyle name="Input 2 2 4 2 3" xfId="28858"/>
    <cellStyle name="Input 2 2 4 2 4" xfId="28859"/>
    <cellStyle name="Input 2 2 4 3" xfId="28860"/>
    <cellStyle name="Input 2 2 4 3 2" xfId="28861"/>
    <cellStyle name="Input 2 2 4 3 3" xfId="28862"/>
    <cellStyle name="Input 2 2 4 4" xfId="28863"/>
    <cellStyle name="Input 2 2 4 5" xfId="28864"/>
    <cellStyle name="Input 2 2 5" xfId="28865"/>
    <cellStyle name="Input 2 2 5 2" xfId="28866"/>
    <cellStyle name="Input 2 2 5 2 2" xfId="28867"/>
    <cellStyle name="Input 2 2 5 2 2 2" xfId="28868"/>
    <cellStyle name="Input 2 2 5 2 2 3" xfId="28869"/>
    <cellStyle name="Input 2 2 5 2 3" xfId="28870"/>
    <cellStyle name="Input 2 2 5 2 4" xfId="28871"/>
    <cellStyle name="Input 2 2 5 3" xfId="28872"/>
    <cellStyle name="Input 2 2 5 3 2" xfId="28873"/>
    <cellStyle name="Input 2 2 5 3 3" xfId="28874"/>
    <cellStyle name="Input 2 2 5 4" xfId="28875"/>
    <cellStyle name="Input 2 2 5 5" xfId="28876"/>
    <cellStyle name="Input 2 2 6" xfId="28877"/>
    <cellStyle name="Input 2 2 6 2" xfId="28878"/>
    <cellStyle name="Input 2 2 6 2 2" xfId="28879"/>
    <cellStyle name="Input 2 2 6 2 3" xfId="28880"/>
    <cellStyle name="Input 2 2 6 3" xfId="28881"/>
    <cellStyle name="Input 2 2 6 4" xfId="28882"/>
    <cellStyle name="Input 2 2 7" xfId="28883"/>
    <cellStyle name="Input 2 2 7 2" xfId="28884"/>
    <cellStyle name="Input 2 2 7 3" xfId="28885"/>
    <cellStyle name="Input 2 2 8" xfId="28886"/>
    <cellStyle name="Input 2 2 9" xfId="28887"/>
    <cellStyle name="Input 2 3" xfId="28888"/>
    <cellStyle name="Input 2 3 2" xfId="28889"/>
    <cellStyle name="Input 2 3 2 2" xfId="28890"/>
    <cellStyle name="Input 2 3 2 2 2" xfId="28891"/>
    <cellStyle name="Input 2 3 2 2 2 2" xfId="28892"/>
    <cellStyle name="Input 2 3 2 2 2 3" xfId="28893"/>
    <cellStyle name="Input 2 3 2 2 3" xfId="28894"/>
    <cellStyle name="Input 2 3 2 2 4" xfId="28895"/>
    <cellStyle name="Input 2 3 2 3" xfId="28896"/>
    <cellStyle name="Input 2 3 2 3 2" xfId="28897"/>
    <cellStyle name="Input 2 3 2 3 3" xfId="28898"/>
    <cellStyle name="Input 2 3 2 4" xfId="28899"/>
    <cellStyle name="Input 2 3 2 5" xfId="28900"/>
    <cellStyle name="Input 2 3 3" xfId="28901"/>
    <cellStyle name="Input 2 3 3 2" xfId="28902"/>
    <cellStyle name="Input 2 3 3 2 2" xfId="28903"/>
    <cellStyle name="Input 2 3 3 2 2 2" xfId="28904"/>
    <cellStyle name="Input 2 3 3 2 2 3" xfId="28905"/>
    <cellStyle name="Input 2 3 3 2 3" xfId="28906"/>
    <cellStyle name="Input 2 3 3 2 4" xfId="28907"/>
    <cellStyle name="Input 2 3 3 3" xfId="28908"/>
    <cellStyle name="Input 2 3 3 3 2" xfId="28909"/>
    <cellStyle name="Input 2 3 3 3 3" xfId="28910"/>
    <cellStyle name="Input 2 3 3 4" xfId="28911"/>
    <cellStyle name="Input 2 3 3 5" xfId="28912"/>
    <cellStyle name="Input 2 3 4" xfId="28913"/>
    <cellStyle name="Input 2 3 4 2" xfId="28914"/>
    <cellStyle name="Input 2 3 4 2 2" xfId="28915"/>
    <cellStyle name="Input 2 3 4 2 2 2" xfId="28916"/>
    <cellStyle name="Input 2 3 4 2 2 3" xfId="28917"/>
    <cellStyle name="Input 2 3 4 2 3" xfId="28918"/>
    <cellStyle name="Input 2 3 4 2 4" xfId="28919"/>
    <cellStyle name="Input 2 3 4 3" xfId="28920"/>
    <cellStyle name="Input 2 3 4 3 2" xfId="28921"/>
    <cellStyle name="Input 2 3 4 3 3" xfId="28922"/>
    <cellStyle name="Input 2 3 4 4" xfId="28923"/>
    <cellStyle name="Input 2 3 4 5" xfId="28924"/>
    <cellStyle name="Input 2 3 5" xfId="28925"/>
    <cellStyle name="Input 2 3 5 2" xfId="28926"/>
    <cellStyle name="Input 2 3 5 2 2" xfId="28927"/>
    <cellStyle name="Input 2 3 5 2 3" xfId="28928"/>
    <cellStyle name="Input 2 3 5 3" xfId="28929"/>
    <cellStyle name="Input 2 3 5 4" xfId="28930"/>
    <cellStyle name="Input 2 3 6" xfId="28931"/>
    <cellStyle name="Input 2 3 6 2" xfId="28932"/>
    <cellStyle name="Input 2 3 6 3" xfId="28933"/>
    <cellStyle name="Input 2 3 7" xfId="28934"/>
    <cellStyle name="Input 2 3 8" xfId="28935"/>
    <cellStyle name="Input 2 4" xfId="28936"/>
    <cellStyle name="Input 2 4 2" xfId="28937"/>
    <cellStyle name="Input 2 4 2 2" xfId="28938"/>
    <cellStyle name="Input 2 4 2 2 2" xfId="28939"/>
    <cellStyle name="Input 2 4 2 2 3" xfId="28940"/>
    <cellStyle name="Input 2 4 2 3" xfId="28941"/>
    <cellStyle name="Input 2 4 2 4" xfId="28942"/>
    <cellStyle name="Input 2 4 3" xfId="28943"/>
    <cellStyle name="Input 2 4 3 2" xfId="28944"/>
    <cellStyle name="Input 2 4 3 3" xfId="28945"/>
    <cellStyle name="Input 2 4 4" xfId="28946"/>
    <cellStyle name="Input 2 4 5" xfId="28947"/>
    <cellStyle name="Input 2 5" xfId="28948"/>
    <cellStyle name="Input 2 5 2" xfId="28949"/>
    <cellStyle name="Input 2 5 2 2" xfId="28950"/>
    <cellStyle name="Input 2 5 2 2 2" xfId="28951"/>
    <cellStyle name="Input 2 5 2 2 3" xfId="28952"/>
    <cellStyle name="Input 2 5 2 3" xfId="28953"/>
    <cellStyle name="Input 2 5 2 4" xfId="28954"/>
    <cellStyle name="Input 2 5 3" xfId="28955"/>
    <cellStyle name="Input 2 5 3 2" xfId="28956"/>
    <cellStyle name="Input 2 5 3 3" xfId="28957"/>
    <cellStyle name="Input 2 5 4" xfId="28958"/>
    <cellStyle name="Input 2 5 5" xfId="28959"/>
    <cellStyle name="Input 2 6" xfId="28960"/>
    <cellStyle name="Input 2 6 2" xfId="28961"/>
    <cellStyle name="Input 2 6 2 2" xfId="28962"/>
    <cellStyle name="Input 2 6 2 2 2" xfId="28963"/>
    <cellStyle name="Input 2 6 2 2 3" xfId="28964"/>
    <cellStyle name="Input 2 6 2 3" xfId="28965"/>
    <cellStyle name="Input 2 6 2 4" xfId="28966"/>
    <cellStyle name="Input 2 6 3" xfId="28967"/>
    <cellStyle name="Input 2 6 3 2" xfId="28968"/>
    <cellStyle name="Input 2 6 3 3" xfId="28969"/>
    <cellStyle name="Input 2 6 4" xfId="28970"/>
    <cellStyle name="Input 2 6 5" xfId="28971"/>
    <cellStyle name="Input 2 7" xfId="28972"/>
    <cellStyle name="Input 2 7 2" xfId="28973"/>
    <cellStyle name="Input 2 7 2 2" xfId="28974"/>
    <cellStyle name="Input 2 7 2 3" xfId="28975"/>
    <cellStyle name="Input 2 7 3" xfId="28976"/>
    <cellStyle name="Input 2 7 4" xfId="28977"/>
    <cellStyle name="Input 2 8" xfId="28978"/>
    <cellStyle name="Input 2 8 2" xfId="28979"/>
    <cellStyle name="Input 2 8 3" xfId="28980"/>
    <cellStyle name="Input 2 9" xfId="28981"/>
    <cellStyle name="Input 3" xfId="28982"/>
    <cellStyle name="Input 3 2" xfId="28983"/>
    <cellStyle name="Input 3 2 2" xfId="28984"/>
    <cellStyle name="Input 3 2 2 2" xfId="28985"/>
    <cellStyle name="Input 3 2 2 2 2" xfId="28986"/>
    <cellStyle name="Input 3 2 2 2 2 2" xfId="28987"/>
    <cellStyle name="Input 3 2 2 2 2 3" xfId="28988"/>
    <cellStyle name="Input 3 2 2 2 3" xfId="28989"/>
    <cellStyle name="Input 3 2 2 2 4" xfId="28990"/>
    <cellStyle name="Input 3 2 2 3" xfId="28991"/>
    <cellStyle name="Input 3 2 2 3 2" xfId="28992"/>
    <cellStyle name="Input 3 2 2 3 3" xfId="28993"/>
    <cellStyle name="Input 3 2 2 4" xfId="28994"/>
    <cellStyle name="Input 3 2 2 5" xfId="28995"/>
    <cellStyle name="Input 3 2 3" xfId="28996"/>
    <cellStyle name="Input 3 2 3 2" xfId="28997"/>
    <cellStyle name="Input 3 2 3 2 2" xfId="28998"/>
    <cellStyle name="Input 3 2 3 2 2 2" xfId="28999"/>
    <cellStyle name="Input 3 2 3 2 2 3" xfId="29000"/>
    <cellStyle name="Input 3 2 3 2 3" xfId="29001"/>
    <cellStyle name="Input 3 2 3 2 4" xfId="29002"/>
    <cellStyle name="Input 3 2 3 3" xfId="29003"/>
    <cellStyle name="Input 3 2 3 3 2" xfId="29004"/>
    <cellStyle name="Input 3 2 3 3 3" xfId="29005"/>
    <cellStyle name="Input 3 2 3 4" xfId="29006"/>
    <cellStyle name="Input 3 2 3 5" xfId="29007"/>
    <cellStyle name="Input 3 2 4" xfId="29008"/>
    <cellStyle name="Input 3 2 4 2" xfId="29009"/>
    <cellStyle name="Input 3 2 4 2 2" xfId="29010"/>
    <cellStyle name="Input 3 2 4 2 2 2" xfId="29011"/>
    <cellStyle name="Input 3 2 4 2 2 3" xfId="29012"/>
    <cellStyle name="Input 3 2 4 2 3" xfId="29013"/>
    <cellStyle name="Input 3 2 4 2 4" xfId="29014"/>
    <cellStyle name="Input 3 2 4 3" xfId="29015"/>
    <cellStyle name="Input 3 2 4 3 2" xfId="29016"/>
    <cellStyle name="Input 3 2 4 3 3" xfId="29017"/>
    <cellStyle name="Input 3 2 4 4" xfId="29018"/>
    <cellStyle name="Input 3 2 4 5" xfId="29019"/>
    <cellStyle name="Input 3 2 5" xfId="29020"/>
    <cellStyle name="Input 3 2 5 2" xfId="29021"/>
    <cellStyle name="Input 3 2 5 2 2" xfId="29022"/>
    <cellStyle name="Input 3 2 5 2 3" xfId="29023"/>
    <cellStyle name="Input 3 2 5 3" xfId="29024"/>
    <cellStyle name="Input 3 2 5 4" xfId="29025"/>
    <cellStyle name="Input 3 2 6" xfId="29026"/>
    <cellStyle name="Input 3 2 6 2" xfId="29027"/>
    <cellStyle name="Input 3 2 6 3" xfId="29028"/>
    <cellStyle name="Input 3 2 7" xfId="29029"/>
    <cellStyle name="Input 3 2 8" xfId="29030"/>
    <cellStyle name="Input 3 3" xfId="29031"/>
    <cellStyle name="Input 3 3 2" xfId="29032"/>
    <cellStyle name="Input 3 3 2 2" xfId="29033"/>
    <cellStyle name="Input 3 3 2 2 2" xfId="29034"/>
    <cellStyle name="Input 3 3 2 2 3" xfId="29035"/>
    <cellStyle name="Input 3 3 2 3" xfId="29036"/>
    <cellStyle name="Input 3 3 2 4" xfId="29037"/>
    <cellStyle name="Input 3 3 3" xfId="29038"/>
    <cellStyle name="Input 3 3 3 2" xfId="29039"/>
    <cellStyle name="Input 3 3 3 3" xfId="29040"/>
    <cellStyle name="Input 3 3 4" xfId="29041"/>
    <cellStyle name="Input 3 3 5" xfId="29042"/>
    <cellStyle name="Input 3 4" xfId="29043"/>
    <cellStyle name="Input 3 4 2" xfId="29044"/>
    <cellStyle name="Input 3 4 2 2" xfId="29045"/>
    <cellStyle name="Input 3 4 2 2 2" xfId="29046"/>
    <cellStyle name="Input 3 4 2 2 3" xfId="29047"/>
    <cellStyle name="Input 3 4 2 3" xfId="29048"/>
    <cellStyle name="Input 3 4 2 4" xfId="29049"/>
    <cellStyle name="Input 3 4 3" xfId="29050"/>
    <cellStyle name="Input 3 4 3 2" xfId="29051"/>
    <cellStyle name="Input 3 4 3 3" xfId="29052"/>
    <cellStyle name="Input 3 4 4" xfId="29053"/>
    <cellStyle name="Input 3 4 5" xfId="29054"/>
    <cellStyle name="Input 3 5" xfId="29055"/>
    <cellStyle name="Input 3 5 2" xfId="29056"/>
    <cellStyle name="Input 3 5 2 2" xfId="29057"/>
    <cellStyle name="Input 3 5 2 2 2" xfId="29058"/>
    <cellStyle name="Input 3 5 2 2 3" xfId="29059"/>
    <cellStyle name="Input 3 5 2 3" xfId="29060"/>
    <cellStyle name="Input 3 5 2 4" xfId="29061"/>
    <cellStyle name="Input 3 5 3" xfId="29062"/>
    <cellStyle name="Input 3 5 3 2" xfId="29063"/>
    <cellStyle name="Input 3 5 3 3" xfId="29064"/>
    <cellStyle name="Input 3 5 4" xfId="29065"/>
    <cellStyle name="Input 3 5 5" xfId="29066"/>
    <cellStyle name="Input 3 6" xfId="29067"/>
    <cellStyle name="Input 3 6 2" xfId="29068"/>
    <cellStyle name="Input 3 6 2 2" xfId="29069"/>
    <cellStyle name="Input 3 6 2 3" xfId="29070"/>
    <cellStyle name="Input 3 6 3" xfId="29071"/>
    <cellStyle name="Input 3 6 4" xfId="29072"/>
    <cellStyle name="Input 3 7" xfId="29073"/>
    <cellStyle name="Input 3 7 2" xfId="29074"/>
    <cellStyle name="Input 3 7 3" xfId="29075"/>
    <cellStyle name="Input 3 8" xfId="29076"/>
    <cellStyle name="Input 3 9" xfId="29077"/>
    <cellStyle name="Input 4" xfId="29078"/>
    <cellStyle name="Input 4 2" xfId="29079"/>
    <cellStyle name="Input 4 2 2" xfId="29080"/>
    <cellStyle name="Input 4 2 2 2" xfId="29081"/>
    <cellStyle name="Input 4 2 2 2 2" xfId="29082"/>
    <cellStyle name="Input 4 2 2 2 3" xfId="29083"/>
    <cellStyle name="Input 4 2 2 3" xfId="29084"/>
    <cellStyle name="Input 4 2 2 4" xfId="29085"/>
    <cellStyle name="Input 4 2 3" xfId="29086"/>
    <cellStyle name="Input 4 2 3 2" xfId="29087"/>
    <cellStyle name="Input 4 2 3 3" xfId="29088"/>
    <cellStyle name="Input 4 2 4" xfId="29089"/>
    <cellStyle name="Input 4 2 5" xfId="29090"/>
    <cellStyle name="Input 4 3" xfId="29091"/>
    <cellStyle name="Input 4 3 2" xfId="29092"/>
    <cellStyle name="Input 4 3 2 2" xfId="29093"/>
    <cellStyle name="Input 4 3 2 2 2" xfId="29094"/>
    <cellStyle name="Input 4 3 2 2 3" xfId="29095"/>
    <cellStyle name="Input 4 3 2 3" xfId="29096"/>
    <cellStyle name="Input 4 3 2 4" xfId="29097"/>
    <cellStyle name="Input 4 3 3" xfId="29098"/>
    <cellStyle name="Input 4 3 3 2" xfId="29099"/>
    <cellStyle name="Input 4 3 3 3" xfId="29100"/>
    <cellStyle name="Input 4 3 4" xfId="29101"/>
    <cellStyle name="Input 4 3 5" xfId="29102"/>
    <cellStyle name="Input 4 4" xfId="29103"/>
    <cellStyle name="Input 4 4 2" xfId="29104"/>
    <cellStyle name="Input 4 4 2 2" xfId="29105"/>
    <cellStyle name="Input 4 4 2 2 2" xfId="29106"/>
    <cellStyle name="Input 4 4 2 2 3" xfId="29107"/>
    <cellStyle name="Input 4 4 2 3" xfId="29108"/>
    <cellStyle name="Input 4 4 2 4" xfId="29109"/>
    <cellStyle name="Input 4 4 3" xfId="29110"/>
    <cellStyle name="Input 4 4 3 2" xfId="29111"/>
    <cellStyle name="Input 4 4 3 3" xfId="29112"/>
    <cellStyle name="Input 4 4 4" xfId="29113"/>
    <cellStyle name="Input 4 4 5" xfId="29114"/>
    <cellStyle name="Input 4 5" xfId="29115"/>
    <cellStyle name="Input 4 5 2" xfId="29116"/>
    <cellStyle name="Input 4 5 2 2" xfId="29117"/>
    <cellStyle name="Input 4 5 2 3" xfId="29118"/>
    <cellStyle name="Input 4 5 3" xfId="29119"/>
    <cellStyle name="Input 4 5 4" xfId="29120"/>
    <cellStyle name="Input 4 6" xfId="29121"/>
    <cellStyle name="Input 4 6 2" xfId="29122"/>
    <cellStyle name="Input 4 6 3" xfId="29123"/>
    <cellStyle name="Input 4 7" xfId="29124"/>
    <cellStyle name="Input 4 8" xfId="29125"/>
    <cellStyle name="Input 5" xfId="29126"/>
    <cellStyle name="Input 5 2" xfId="29127"/>
    <cellStyle name="Input 5 2 2" xfId="29128"/>
    <cellStyle name="Input 5 2 2 2" xfId="29129"/>
    <cellStyle name="Input 5 2 2 3" xfId="29130"/>
    <cellStyle name="Input 5 2 3" xfId="29131"/>
    <cellStyle name="Input 5 2 4" xfId="29132"/>
    <cellStyle name="Input 5 3" xfId="29133"/>
    <cellStyle name="Input 5 3 2" xfId="29134"/>
    <cellStyle name="Input 5 3 3" xfId="29135"/>
    <cellStyle name="Input 5 4" xfId="29136"/>
    <cellStyle name="Input 5 5" xfId="29137"/>
    <cellStyle name="Input 6" xfId="29138"/>
    <cellStyle name="Input 6 2" xfId="29139"/>
    <cellStyle name="Input 6 2 2" xfId="29140"/>
    <cellStyle name="Input 6 2 2 2" xfId="29141"/>
    <cellStyle name="Input 6 2 2 3" xfId="29142"/>
    <cellStyle name="Input 6 2 3" xfId="29143"/>
    <cellStyle name="Input 6 2 4" xfId="29144"/>
    <cellStyle name="Input 6 3" xfId="29145"/>
    <cellStyle name="Input 6 3 2" xfId="29146"/>
    <cellStyle name="Input 6 3 3" xfId="29147"/>
    <cellStyle name="Input 6 4" xfId="29148"/>
    <cellStyle name="Input 6 5" xfId="29149"/>
    <cellStyle name="Input 7" xfId="29150"/>
    <cellStyle name="Input 7 2" xfId="29151"/>
    <cellStyle name="Input 7 2 2" xfId="29152"/>
    <cellStyle name="Input 7 2 2 2" xfId="29153"/>
    <cellStyle name="Input 7 2 2 3" xfId="29154"/>
    <cellStyle name="Input 7 2 3" xfId="29155"/>
    <cellStyle name="Input 7 2 4" xfId="29156"/>
    <cellStyle name="Input 7 3" xfId="29157"/>
    <cellStyle name="Input 7 3 2" xfId="29158"/>
    <cellStyle name="Input 7 3 3" xfId="29159"/>
    <cellStyle name="Input 7 4" xfId="29160"/>
    <cellStyle name="Input 7 5" xfId="29161"/>
    <cellStyle name="Input 8" xfId="29162"/>
    <cellStyle name="Input 8 2" xfId="29163"/>
    <cellStyle name="Input 8 2 2" xfId="29164"/>
    <cellStyle name="Input 8 2 3" xfId="29165"/>
    <cellStyle name="Input 8 3" xfId="29166"/>
    <cellStyle name="Input 8 4" xfId="29167"/>
    <cellStyle name="Input 9" xfId="29168"/>
    <cellStyle name="Input 9 2" xfId="29169"/>
    <cellStyle name="Input 9 3" xfId="29170"/>
    <cellStyle name="InputCell" xfId="29171"/>
    <cellStyle name="Insatisfaisant 10" xfId="29172"/>
    <cellStyle name="Insatisfaisant 11" xfId="29173"/>
    <cellStyle name="Insatisfaisant 12" xfId="29174"/>
    <cellStyle name="Insatisfaisant 13" xfId="29175"/>
    <cellStyle name="Insatisfaisant 14" xfId="29176"/>
    <cellStyle name="Insatisfaisant 15" xfId="29177"/>
    <cellStyle name="Insatisfaisant 16" xfId="29178"/>
    <cellStyle name="Insatisfaisant 17" xfId="29179"/>
    <cellStyle name="Insatisfaisant 18" xfId="29180"/>
    <cellStyle name="Insatisfaisant 19" xfId="29181"/>
    <cellStyle name="Insatisfaisant 2" xfId="270"/>
    <cellStyle name="Insatisfaisant 2 2" xfId="1132"/>
    <cellStyle name="Insatisfaisant 2 3" xfId="29182"/>
    <cellStyle name="Insatisfaisant 2 4" xfId="29183"/>
    <cellStyle name="Insatisfaisant 2 5" xfId="29184"/>
    <cellStyle name="Insatisfaisant 2 6" xfId="42167"/>
    <cellStyle name="Insatisfaisant 20" xfId="29185"/>
    <cellStyle name="Insatisfaisant 21" xfId="29186"/>
    <cellStyle name="Insatisfaisant 22" xfId="29187"/>
    <cellStyle name="Insatisfaisant 23" xfId="42166"/>
    <cellStyle name="Insatisfaisant 3" xfId="271"/>
    <cellStyle name="Insatisfaisant 4" xfId="272"/>
    <cellStyle name="Insatisfaisant 5" xfId="273"/>
    <cellStyle name="Insatisfaisant 6" xfId="29188"/>
    <cellStyle name="Insatisfaisant 7" xfId="29189"/>
    <cellStyle name="Insatisfaisant 8" xfId="29190"/>
    <cellStyle name="Insatisfaisant 9" xfId="29191"/>
    <cellStyle name="Lien hypertexte" xfId="43424" builtinId="8"/>
    <cellStyle name="Linked Cell" xfId="29192"/>
    <cellStyle name="M€" xfId="29193"/>
    <cellStyle name="M€ 2" xfId="29194"/>
    <cellStyle name="M€ 3" xfId="29195"/>
    <cellStyle name="M€ 4" xfId="29196"/>
    <cellStyle name="M€ 5" xfId="29197"/>
    <cellStyle name="M€ 6" xfId="29198"/>
    <cellStyle name="M€ 7" xfId="29199"/>
    <cellStyle name="M€ 8" xfId="29200"/>
    <cellStyle name="M€ 9" xfId="29201"/>
    <cellStyle name="MEV_TC4" xfId="43396"/>
    <cellStyle name="Migliaia (0)_Consuntivo Lucart Diecimo 2002-05" xfId="29202"/>
    <cellStyle name="Migliaia_Portefeuille_It" xfId="29203"/>
    <cellStyle name="Millares_CA 2006 V2" xfId="29204"/>
    <cellStyle name="Milliards" xfId="29205"/>
    <cellStyle name="Milliers" xfId="274" builtinId="3"/>
    <cellStyle name="Milliers 10" xfId="1133"/>
    <cellStyle name="Milliers 10 10" xfId="29206"/>
    <cellStyle name="Milliers 10 10 2" xfId="29207"/>
    <cellStyle name="Milliers 10 10 3" xfId="29208"/>
    <cellStyle name="Milliers 10 10 4" xfId="29209"/>
    <cellStyle name="Milliers 10 10 5" xfId="29210"/>
    <cellStyle name="Milliers 10 11" xfId="29211"/>
    <cellStyle name="Milliers 10 11 2" xfId="29212"/>
    <cellStyle name="Milliers 10 11 3" xfId="29213"/>
    <cellStyle name="Milliers 10 11 4" xfId="29214"/>
    <cellStyle name="Milliers 10 11 5" xfId="29215"/>
    <cellStyle name="Milliers 10 12" xfId="29216"/>
    <cellStyle name="Milliers 10 12 2" xfId="29217"/>
    <cellStyle name="Milliers 10 12 3" xfId="29218"/>
    <cellStyle name="Milliers 10 12 4" xfId="29219"/>
    <cellStyle name="Milliers 10 12 5" xfId="29220"/>
    <cellStyle name="Milliers 10 13" xfId="29221"/>
    <cellStyle name="Milliers 10 13 2" xfId="29222"/>
    <cellStyle name="Milliers 10 13 3" xfId="29223"/>
    <cellStyle name="Milliers 10 13 4" xfId="29224"/>
    <cellStyle name="Milliers 10 13 5" xfId="29225"/>
    <cellStyle name="Milliers 10 14" xfId="29226"/>
    <cellStyle name="Milliers 10 15" xfId="29227"/>
    <cellStyle name="Milliers 10 16" xfId="29228"/>
    <cellStyle name="Milliers 10 17" xfId="29229"/>
    <cellStyle name="Milliers 10 18" xfId="29230"/>
    <cellStyle name="Milliers 10 2" xfId="1134"/>
    <cellStyle name="Milliers 10 2 2" xfId="29231"/>
    <cellStyle name="Milliers 10 2 3" xfId="29232"/>
    <cellStyle name="Milliers 10 2 4" xfId="29233"/>
    <cellStyle name="Milliers 10 2 5" xfId="29234"/>
    <cellStyle name="Milliers 10 3" xfId="29235"/>
    <cellStyle name="Milliers 10 3 2" xfId="29236"/>
    <cellStyle name="Milliers 10 3 3" xfId="29237"/>
    <cellStyle name="Milliers 10 3 4" xfId="29238"/>
    <cellStyle name="Milliers 10 3 5" xfId="29239"/>
    <cellStyle name="Milliers 10 4" xfId="29240"/>
    <cellStyle name="Milliers 10 4 2" xfId="29241"/>
    <cellStyle name="Milliers 10 4 3" xfId="29242"/>
    <cellStyle name="Milliers 10 4 4" xfId="29243"/>
    <cellStyle name="Milliers 10 4 5" xfId="29244"/>
    <cellStyle name="Milliers 10 5" xfId="29245"/>
    <cellStyle name="Milliers 10 5 2" xfId="29246"/>
    <cellStyle name="Milliers 10 5 3" xfId="29247"/>
    <cellStyle name="Milliers 10 5 4" xfId="29248"/>
    <cellStyle name="Milliers 10 5 5" xfId="29249"/>
    <cellStyle name="Milliers 10 6" xfId="29250"/>
    <cellStyle name="Milliers 10 6 2" xfId="29251"/>
    <cellStyle name="Milliers 10 6 3" xfId="29252"/>
    <cellStyle name="Milliers 10 6 4" xfId="29253"/>
    <cellStyle name="Milliers 10 6 5" xfId="29254"/>
    <cellStyle name="Milliers 10 7" xfId="29255"/>
    <cellStyle name="Milliers 10 7 2" xfId="29256"/>
    <cellStyle name="Milliers 10 7 3" xfId="29257"/>
    <cellStyle name="Milliers 10 7 4" xfId="29258"/>
    <cellStyle name="Milliers 10 7 5" xfId="29259"/>
    <cellStyle name="Milliers 10 8" xfId="29260"/>
    <cellStyle name="Milliers 10 8 2" xfId="29261"/>
    <cellStyle name="Milliers 10 8 3" xfId="29262"/>
    <cellStyle name="Milliers 10 8 4" xfId="29263"/>
    <cellStyle name="Milliers 10 8 5" xfId="29264"/>
    <cellStyle name="Milliers 10 9" xfId="29265"/>
    <cellStyle name="Milliers 10 9 2" xfId="29266"/>
    <cellStyle name="Milliers 10 9 3" xfId="29267"/>
    <cellStyle name="Milliers 10 9 4" xfId="29268"/>
    <cellStyle name="Milliers 10 9 5" xfId="29269"/>
    <cellStyle name="Milliers 11" xfId="1135"/>
    <cellStyle name="Milliers 11 2" xfId="1136"/>
    <cellStyle name="Milliers 12" xfId="1137"/>
    <cellStyle name="Milliers 12 2" xfId="1365"/>
    <cellStyle name="Milliers 13" xfId="1138"/>
    <cellStyle name="Milliers 14" xfId="1366"/>
    <cellStyle name="Milliers 14 2" xfId="42168"/>
    <cellStyle name="Milliers 15" xfId="43397"/>
    <cellStyle name="Milliers 16" xfId="43398"/>
    <cellStyle name="Milliers 17" xfId="44053"/>
    <cellStyle name="Milliers 2" xfId="275"/>
    <cellStyle name="Milliers 2 10" xfId="29270"/>
    <cellStyle name="Milliers 2 10 10" xfId="29271"/>
    <cellStyle name="Milliers 2 10 10 2" xfId="29272"/>
    <cellStyle name="Milliers 2 10 10 3" xfId="29273"/>
    <cellStyle name="Milliers 2 10 10 4" xfId="29274"/>
    <cellStyle name="Milliers 2 10 10 5" xfId="29275"/>
    <cellStyle name="Milliers 2 10 11" xfId="29276"/>
    <cellStyle name="Milliers 2 10 11 2" xfId="29277"/>
    <cellStyle name="Milliers 2 10 11 3" xfId="29278"/>
    <cellStyle name="Milliers 2 10 11 4" xfId="29279"/>
    <cellStyle name="Milliers 2 10 11 5" xfId="29280"/>
    <cellStyle name="Milliers 2 10 12" xfId="29281"/>
    <cellStyle name="Milliers 2 10 12 2" xfId="29282"/>
    <cellStyle name="Milliers 2 10 12 3" xfId="29283"/>
    <cellStyle name="Milliers 2 10 12 4" xfId="29284"/>
    <cellStyle name="Milliers 2 10 12 5" xfId="29285"/>
    <cellStyle name="Milliers 2 10 13" xfId="29286"/>
    <cellStyle name="Milliers 2 10 13 2" xfId="29287"/>
    <cellStyle name="Milliers 2 10 13 3" xfId="29288"/>
    <cellStyle name="Milliers 2 10 13 4" xfId="29289"/>
    <cellStyle name="Milliers 2 10 13 5" xfId="29290"/>
    <cellStyle name="Milliers 2 10 14" xfId="29291"/>
    <cellStyle name="Milliers 2 10 14 2" xfId="29292"/>
    <cellStyle name="Milliers 2 10 14 3" xfId="29293"/>
    <cellStyle name="Milliers 2 10 14 4" xfId="29294"/>
    <cellStyle name="Milliers 2 10 14 5" xfId="29295"/>
    <cellStyle name="Milliers 2 10 15" xfId="29296"/>
    <cellStyle name="Milliers 2 10 15 2" xfId="29297"/>
    <cellStyle name="Milliers 2 10 15 3" xfId="29298"/>
    <cellStyle name="Milliers 2 10 15 4" xfId="29299"/>
    <cellStyle name="Milliers 2 10 15 5" xfId="29300"/>
    <cellStyle name="Milliers 2 10 16" xfId="29301"/>
    <cellStyle name="Milliers 2 10 16 2" xfId="29302"/>
    <cellStyle name="Milliers 2 10 16 3" xfId="29303"/>
    <cellStyle name="Milliers 2 10 16 4" xfId="29304"/>
    <cellStyle name="Milliers 2 10 16 5" xfId="29305"/>
    <cellStyle name="Milliers 2 10 17" xfId="29306"/>
    <cellStyle name="Milliers 2 10 17 2" xfId="29307"/>
    <cellStyle name="Milliers 2 10 17 3" xfId="29308"/>
    <cellStyle name="Milliers 2 10 17 4" xfId="29309"/>
    <cellStyle name="Milliers 2 10 17 5" xfId="29310"/>
    <cellStyle name="Milliers 2 10 18" xfId="29311"/>
    <cellStyle name="Milliers 2 10 18 2" xfId="29312"/>
    <cellStyle name="Milliers 2 10 18 3" xfId="29313"/>
    <cellStyle name="Milliers 2 10 18 4" xfId="29314"/>
    <cellStyle name="Milliers 2 10 18 5" xfId="29315"/>
    <cellStyle name="Milliers 2 10 19" xfId="29316"/>
    <cellStyle name="Milliers 2 10 19 2" xfId="29317"/>
    <cellStyle name="Milliers 2 10 19 3" xfId="29318"/>
    <cellStyle name="Milliers 2 10 19 4" xfId="29319"/>
    <cellStyle name="Milliers 2 10 19 5" xfId="29320"/>
    <cellStyle name="Milliers 2 10 2" xfId="29321"/>
    <cellStyle name="Milliers 2 10 2 2" xfId="29322"/>
    <cellStyle name="Milliers 2 10 2 3" xfId="29323"/>
    <cellStyle name="Milliers 2 10 2 4" xfId="29324"/>
    <cellStyle name="Milliers 2 10 2 5" xfId="29325"/>
    <cellStyle name="Milliers 2 10 20" xfId="29326"/>
    <cellStyle name="Milliers 2 10 20 2" xfId="29327"/>
    <cellStyle name="Milliers 2 10 20 3" xfId="29328"/>
    <cellStyle name="Milliers 2 10 20 4" xfId="29329"/>
    <cellStyle name="Milliers 2 10 20 5" xfId="29330"/>
    <cellStyle name="Milliers 2 10 21" xfId="29331"/>
    <cellStyle name="Milliers 2 10 21 2" xfId="29332"/>
    <cellStyle name="Milliers 2 10 21 3" xfId="29333"/>
    <cellStyle name="Milliers 2 10 21 4" xfId="29334"/>
    <cellStyle name="Milliers 2 10 21 5" xfId="29335"/>
    <cellStyle name="Milliers 2 10 22" xfId="29336"/>
    <cellStyle name="Milliers 2 10 22 2" xfId="29337"/>
    <cellStyle name="Milliers 2 10 22 3" xfId="29338"/>
    <cellStyle name="Milliers 2 10 22 4" xfId="29339"/>
    <cellStyle name="Milliers 2 10 22 5" xfId="29340"/>
    <cellStyle name="Milliers 2 10 23" xfId="29341"/>
    <cellStyle name="Milliers 2 10 23 2" xfId="29342"/>
    <cellStyle name="Milliers 2 10 23 3" xfId="29343"/>
    <cellStyle name="Milliers 2 10 23 4" xfId="29344"/>
    <cellStyle name="Milliers 2 10 23 5" xfId="29345"/>
    <cellStyle name="Milliers 2 10 3" xfId="29346"/>
    <cellStyle name="Milliers 2 10 3 2" xfId="29347"/>
    <cellStyle name="Milliers 2 10 3 3" xfId="29348"/>
    <cellStyle name="Milliers 2 10 3 4" xfId="29349"/>
    <cellStyle name="Milliers 2 10 3 5" xfId="29350"/>
    <cellStyle name="Milliers 2 10 4" xfId="29351"/>
    <cellStyle name="Milliers 2 10 4 2" xfId="29352"/>
    <cellStyle name="Milliers 2 10 4 3" xfId="29353"/>
    <cellStyle name="Milliers 2 10 4 4" xfId="29354"/>
    <cellStyle name="Milliers 2 10 4 5" xfId="29355"/>
    <cellStyle name="Milliers 2 10 5" xfId="29356"/>
    <cellStyle name="Milliers 2 10 5 2" xfId="29357"/>
    <cellStyle name="Milliers 2 10 5 3" xfId="29358"/>
    <cellStyle name="Milliers 2 10 5 4" xfId="29359"/>
    <cellStyle name="Milliers 2 10 5 5" xfId="29360"/>
    <cellStyle name="Milliers 2 10 6" xfId="29361"/>
    <cellStyle name="Milliers 2 10 6 2" xfId="29362"/>
    <cellStyle name="Milliers 2 10 6 3" xfId="29363"/>
    <cellStyle name="Milliers 2 10 6 4" xfId="29364"/>
    <cellStyle name="Milliers 2 10 6 5" xfId="29365"/>
    <cellStyle name="Milliers 2 10 7" xfId="29366"/>
    <cellStyle name="Milliers 2 10 7 2" xfId="29367"/>
    <cellStyle name="Milliers 2 10 7 3" xfId="29368"/>
    <cellStyle name="Milliers 2 10 7 4" xfId="29369"/>
    <cellStyle name="Milliers 2 10 7 5" xfId="29370"/>
    <cellStyle name="Milliers 2 10 8" xfId="29371"/>
    <cellStyle name="Milliers 2 10 8 2" xfId="29372"/>
    <cellStyle name="Milliers 2 10 8 3" xfId="29373"/>
    <cellStyle name="Milliers 2 10 8 4" xfId="29374"/>
    <cellStyle name="Milliers 2 10 8 5" xfId="29375"/>
    <cellStyle name="Milliers 2 10 9" xfId="29376"/>
    <cellStyle name="Milliers 2 10 9 2" xfId="29377"/>
    <cellStyle name="Milliers 2 10 9 3" xfId="29378"/>
    <cellStyle name="Milliers 2 10 9 4" xfId="29379"/>
    <cellStyle name="Milliers 2 10 9 5" xfId="29380"/>
    <cellStyle name="Milliers 2 11" xfId="29381"/>
    <cellStyle name="Milliers 2 11 10" xfId="29382"/>
    <cellStyle name="Milliers 2 11 10 2" xfId="29383"/>
    <cellStyle name="Milliers 2 11 10 3" xfId="29384"/>
    <cellStyle name="Milliers 2 11 10 4" xfId="29385"/>
    <cellStyle name="Milliers 2 11 10 5" xfId="29386"/>
    <cellStyle name="Milliers 2 11 11" xfId="29387"/>
    <cellStyle name="Milliers 2 11 11 2" xfId="29388"/>
    <cellStyle name="Milliers 2 11 11 3" xfId="29389"/>
    <cellStyle name="Milliers 2 11 11 4" xfId="29390"/>
    <cellStyle name="Milliers 2 11 11 5" xfId="29391"/>
    <cellStyle name="Milliers 2 11 12" xfId="29392"/>
    <cellStyle name="Milliers 2 11 12 2" xfId="29393"/>
    <cellStyle name="Milliers 2 11 12 3" xfId="29394"/>
    <cellStyle name="Milliers 2 11 12 4" xfId="29395"/>
    <cellStyle name="Milliers 2 11 12 5" xfId="29396"/>
    <cellStyle name="Milliers 2 11 13" xfId="29397"/>
    <cellStyle name="Milliers 2 11 13 2" xfId="29398"/>
    <cellStyle name="Milliers 2 11 13 3" xfId="29399"/>
    <cellStyle name="Milliers 2 11 13 4" xfId="29400"/>
    <cellStyle name="Milliers 2 11 13 5" xfId="29401"/>
    <cellStyle name="Milliers 2 11 14" xfId="29402"/>
    <cellStyle name="Milliers 2 11 14 2" xfId="29403"/>
    <cellStyle name="Milliers 2 11 14 3" xfId="29404"/>
    <cellStyle name="Milliers 2 11 14 4" xfId="29405"/>
    <cellStyle name="Milliers 2 11 14 5" xfId="29406"/>
    <cellStyle name="Milliers 2 11 15" xfId="29407"/>
    <cellStyle name="Milliers 2 11 15 2" xfId="29408"/>
    <cellStyle name="Milliers 2 11 15 3" xfId="29409"/>
    <cellStyle name="Milliers 2 11 15 4" xfId="29410"/>
    <cellStyle name="Milliers 2 11 15 5" xfId="29411"/>
    <cellStyle name="Milliers 2 11 16" xfId="29412"/>
    <cellStyle name="Milliers 2 11 16 2" xfId="29413"/>
    <cellStyle name="Milliers 2 11 16 3" xfId="29414"/>
    <cellStyle name="Milliers 2 11 16 4" xfId="29415"/>
    <cellStyle name="Milliers 2 11 16 5" xfId="29416"/>
    <cellStyle name="Milliers 2 11 17" xfId="29417"/>
    <cellStyle name="Milliers 2 11 17 2" xfId="29418"/>
    <cellStyle name="Milliers 2 11 17 3" xfId="29419"/>
    <cellStyle name="Milliers 2 11 17 4" xfId="29420"/>
    <cellStyle name="Milliers 2 11 17 5" xfId="29421"/>
    <cellStyle name="Milliers 2 11 18" xfId="29422"/>
    <cellStyle name="Milliers 2 11 18 2" xfId="29423"/>
    <cellStyle name="Milliers 2 11 18 3" xfId="29424"/>
    <cellStyle name="Milliers 2 11 18 4" xfId="29425"/>
    <cellStyle name="Milliers 2 11 18 5" xfId="29426"/>
    <cellStyle name="Milliers 2 11 19" xfId="29427"/>
    <cellStyle name="Milliers 2 11 19 2" xfId="29428"/>
    <cellStyle name="Milliers 2 11 19 3" xfId="29429"/>
    <cellStyle name="Milliers 2 11 19 4" xfId="29430"/>
    <cellStyle name="Milliers 2 11 19 5" xfId="29431"/>
    <cellStyle name="Milliers 2 11 2" xfId="29432"/>
    <cellStyle name="Milliers 2 11 2 2" xfId="29433"/>
    <cellStyle name="Milliers 2 11 2 3" xfId="29434"/>
    <cellStyle name="Milliers 2 11 2 4" xfId="29435"/>
    <cellStyle name="Milliers 2 11 2 5" xfId="29436"/>
    <cellStyle name="Milliers 2 11 20" xfId="29437"/>
    <cellStyle name="Milliers 2 11 20 2" xfId="29438"/>
    <cellStyle name="Milliers 2 11 20 3" xfId="29439"/>
    <cellStyle name="Milliers 2 11 20 4" xfId="29440"/>
    <cellStyle name="Milliers 2 11 20 5" xfId="29441"/>
    <cellStyle name="Milliers 2 11 21" xfId="29442"/>
    <cellStyle name="Milliers 2 11 21 2" xfId="29443"/>
    <cellStyle name="Milliers 2 11 21 3" xfId="29444"/>
    <cellStyle name="Milliers 2 11 21 4" xfId="29445"/>
    <cellStyle name="Milliers 2 11 21 5" xfId="29446"/>
    <cellStyle name="Milliers 2 11 22" xfId="29447"/>
    <cellStyle name="Milliers 2 11 22 2" xfId="29448"/>
    <cellStyle name="Milliers 2 11 22 3" xfId="29449"/>
    <cellStyle name="Milliers 2 11 22 4" xfId="29450"/>
    <cellStyle name="Milliers 2 11 22 5" xfId="29451"/>
    <cellStyle name="Milliers 2 11 23" xfId="29452"/>
    <cellStyle name="Milliers 2 11 23 2" xfId="29453"/>
    <cellStyle name="Milliers 2 11 23 3" xfId="29454"/>
    <cellStyle name="Milliers 2 11 23 4" xfId="29455"/>
    <cellStyle name="Milliers 2 11 23 5" xfId="29456"/>
    <cellStyle name="Milliers 2 11 3" xfId="29457"/>
    <cellStyle name="Milliers 2 11 3 2" xfId="29458"/>
    <cellStyle name="Milliers 2 11 3 3" xfId="29459"/>
    <cellStyle name="Milliers 2 11 3 4" xfId="29460"/>
    <cellStyle name="Milliers 2 11 3 5" xfId="29461"/>
    <cellStyle name="Milliers 2 11 4" xfId="29462"/>
    <cellStyle name="Milliers 2 11 4 2" xfId="29463"/>
    <cellStyle name="Milliers 2 11 4 3" xfId="29464"/>
    <cellStyle name="Milliers 2 11 4 4" xfId="29465"/>
    <cellStyle name="Milliers 2 11 4 5" xfId="29466"/>
    <cellStyle name="Milliers 2 11 5" xfId="29467"/>
    <cellStyle name="Milliers 2 11 5 2" xfId="29468"/>
    <cellStyle name="Milliers 2 11 5 3" xfId="29469"/>
    <cellStyle name="Milliers 2 11 5 4" xfId="29470"/>
    <cellStyle name="Milliers 2 11 5 5" xfId="29471"/>
    <cellStyle name="Milliers 2 11 6" xfId="29472"/>
    <cellStyle name="Milliers 2 11 6 2" xfId="29473"/>
    <cellStyle name="Milliers 2 11 6 3" xfId="29474"/>
    <cellStyle name="Milliers 2 11 6 4" xfId="29475"/>
    <cellStyle name="Milliers 2 11 6 5" xfId="29476"/>
    <cellStyle name="Milliers 2 11 7" xfId="29477"/>
    <cellStyle name="Milliers 2 11 7 2" xfId="29478"/>
    <cellStyle name="Milliers 2 11 7 3" xfId="29479"/>
    <cellStyle name="Milliers 2 11 7 4" xfId="29480"/>
    <cellStyle name="Milliers 2 11 7 5" xfId="29481"/>
    <cellStyle name="Milliers 2 11 8" xfId="29482"/>
    <cellStyle name="Milliers 2 11 8 2" xfId="29483"/>
    <cellStyle name="Milliers 2 11 8 3" xfId="29484"/>
    <cellStyle name="Milliers 2 11 8 4" xfId="29485"/>
    <cellStyle name="Milliers 2 11 8 5" xfId="29486"/>
    <cellStyle name="Milliers 2 11 9" xfId="29487"/>
    <cellStyle name="Milliers 2 11 9 2" xfId="29488"/>
    <cellStyle name="Milliers 2 11 9 3" xfId="29489"/>
    <cellStyle name="Milliers 2 11 9 4" xfId="29490"/>
    <cellStyle name="Milliers 2 11 9 5" xfId="29491"/>
    <cellStyle name="Milliers 2 12" xfId="29492"/>
    <cellStyle name="Milliers 2 12 10" xfId="29493"/>
    <cellStyle name="Milliers 2 12 10 2" xfId="29494"/>
    <cellStyle name="Milliers 2 12 10 3" xfId="29495"/>
    <cellStyle name="Milliers 2 12 10 4" xfId="29496"/>
    <cellStyle name="Milliers 2 12 10 5" xfId="29497"/>
    <cellStyle name="Milliers 2 12 11" xfId="29498"/>
    <cellStyle name="Milliers 2 12 11 2" xfId="29499"/>
    <cellStyle name="Milliers 2 12 11 3" xfId="29500"/>
    <cellStyle name="Milliers 2 12 11 4" xfId="29501"/>
    <cellStyle name="Milliers 2 12 11 5" xfId="29502"/>
    <cellStyle name="Milliers 2 12 12" xfId="29503"/>
    <cellStyle name="Milliers 2 12 12 2" xfId="29504"/>
    <cellStyle name="Milliers 2 12 12 3" xfId="29505"/>
    <cellStyle name="Milliers 2 12 12 4" xfId="29506"/>
    <cellStyle name="Milliers 2 12 12 5" xfId="29507"/>
    <cellStyle name="Milliers 2 12 13" xfId="29508"/>
    <cellStyle name="Milliers 2 12 13 2" xfId="29509"/>
    <cellStyle name="Milliers 2 12 13 3" xfId="29510"/>
    <cellStyle name="Milliers 2 12 13 4" xfId="29511"/>
    <cellStyle name="Milliers 2 12 13 5" xfId="29512"/>
    <cellStyle name="Milliers 2 12 14" xfId="29513"/>
    <cellStyle name="Milliers 2 12 14 2" xfId="29514"/>
    <cellStyle name="Milliers 2 12 14 3" xfId="29515"/>
    <cellStyle name="Milliers 2 12 14 4" xfId="29516"/>
    <cellStyle name="Milliers 2 12 14 5" xfId="29517"/>
    <cellStyle name="Milliers 2 12 15" xfId="29518"/>
    <cellStyle name="Milliers 2 12 15 2" xfId="29519"/>
    <cellStyle name="Milliers 2 12 15 3" xfId="29520"/>
    <cellStyle name="Milliers 2 12 15 4" xfId="29521"/>
    <cellStyle name="Milliers 2 12 15 5" xfId="29522"/>
    <cellStyle name="Milliers 2 12 16" xfId="29523"/>
    <cellStyle name="Milliers 2 12 16 2" xfId="29524"/>
    <cellStyle name="Milliers 2 12 16 3" xfId="29525"/>
    <cellStyle name="Milliers 2 12 16 4" xfId="29526"/>
    <cellStyle name="Milliers 2 12 16 5" xfId="29527"/>
    <cellStyle name="Milliers 2 12 17" xfId="29528"/>
    <cellStyle name="Milliers 2 12 17 2" xfId="29529"/>
    <cellStyle name="Milliers 2 12 17 3" xfId="29530"/>
    <cellStyle name="Milliers 2 12 17 4" xfId="29531"/>
    <cellStyle name="Milliers 2 12 17 5" xfId="29532"/>
    <cellStyle name="Milliers 2 12 18" xfId="29533"/>
    <cellStyle name="Milliers 2 12 18 2" xfId="29534"/>
    <cellStyle name="Milliers 2 12 18 3" xfId="29535"/>
    <cellStyle name="Milliers 2 12 18 4" xfId="29536"/>
    <cellStyle name="Milliers 2 12 18 5" xfId="29537"/>
    <cellStyle name="Milliers 2 12 19" xfId="29538"/>
    <cellStyle name="Milliers 2 12 19 2" xfId="29539"/>
    <cellStyle name="Milliers 2 12 19 3" xfId="29540"/>
    <cellStyle name="Milliers 2 12 19 4" xfId="29541"/>
    <cellStyle name="Milliers 2 12 19 5" xfId="29542"/>
    <cellStyle name="Milliers 2 12 2" xfId="29543"/>
    <cellStyle name="Milliers 2 12 2 2" xfId="29544"/>
    <cellStyle name="Milliers 2 12 2 3" xfId="29545"/>
    <cellStyle name="Milliers 2 12 2 4" xfId="29546"/>
    <cellStyle name="Milliers 2 12 2 5" xfId="29547"/>
    <cellStyle name="Milliers 2 12 20" xfId="29548"/>
    <cellStyle name="Milliers 2 12 20 2" xfId="29549"/>
    <cellStyle name="Milliers 2 12 20 3" xfId="29550"/>
    <cellStyle name="Milliers 2 12 20 4" xfId="29551"/>
    <cellStyle name="Milliers 2 12 20 5" xfId="29552"/>
    <cellStyle name="Milliers 2 12 21" xfId="29553"/>
    <cellStyle name="Milliers 2 12 21 2" xfId="29554"/>
    <cellStyle name="Milliers 2 12 21 3" xfId="29555"/>
    <cellStyle name="Milliers 2 12 21 4" xfId="29556"/>
    <cellStyle name="Milliers 2 12 21 5" xfId="29557"/>
    <cellStyle name="Milliers 2 12 22" xfId="29558"/>
    <cellStyle name="Milliers 2 12 22 2" xfId="29559"/>
    <cellStyle name="Milliers 2 12 22 3" xfId="29560"/>
    <cellStyle name="Milliers 2 12 22 4" xfId="29561"/>
    <cellStyle name="Milliers 2 12 22 5" xfId="29562"/>
    <cellStyle name="Milliers 2 12 23" xfId="29563"/>
    <cellStyle name="Milliers 2 12 23 2" xfId="29564"/>
    <cellStyle name="Milliers 2 12 23 3" xfId="29565"/>
    <cellStyle name="Milliers 2 12 23 4" xfId="29566"/>
    <cellStyle name="Milliers 2 12 23 5" xfId="29567"/>
    <cellStyle name="Milliers 2 12 3" xfId="29568"/>
    <cellStyle name="Milliers 2 12 3 2" xfId="29569"/>
    <cellStyle name="Milliers 2 12 3 3" xfId="29570"/>
    <cellStyle name="Milliers 2 12 3 4" xfId="29571"/>
    <cellStyle name="Milliers 2 12 3 5" xfId="29572"/>
    <cellStyle name="Milliers 2 12 4" xfId="29573"/>
    <cellStyle name="Milliers 2 12 4 2" xfId="29574"/>
    <cellStyle name="Milliers 2 12 4 3" xfId="29575"/>
    <cellStyle name="Milliers 2 12 4 4" xfId="29576"/>
    <cellStyle name="Milliers 2 12 4 5" xfId="29577"/>
    <cellStyle name="Milliers 2 12 5" xfId="29578"/>
    <cellStyle name="Milliers 2 12 5 2" xfId="29579"/>
    <cellStyle name="Milliers 2 12 5 3" xfId="29580"/>
    <cellStyle name="Milliers 2 12 5 4" xfId="29581"/>
    <cellStyle name="Milliers 2 12 5 5" xfId="29582"/>
    <cellStyle name="Milliers 2 12 6" xfId="29583"/>
    <cellStyle name="Milliers 2 12 6 2" xfId="29584"/>
    <cellStyle name="Milliers 2 12 6 3" xfId="29585"/>
    <cellStyle name="Milliers 2 12 6 4" xfId="29586"/>
    <cellStyle name="Milliers 2 12 6 5" xfId="29587"/>
    <cellStyle name="Milliers 2 12 7" xfId="29588"/>
    <cellStyle name="Milliers 2 12 7 2" xfId="29589"/>
    <cellStyle name="Milliers 2 12 7 3" xfId="29590"/>
    <cellStyle name="Milliers 2 12 7 4" xfId="29591"/>
    <cellStyle name="Milliers 2 12 7 5" xfId="29592"/>
    <cellStyle name="Milliers 2 12 8" xfId="29593"/>
    <cellStyle name="Milliers 2 12 8 2" xfId="29594"/>
    <cellStyle name="Milliers 2 12 8 3" xfId="29595"/>
    <cellStyle name="Milliers 2 12 8 4" xfId="29596"/>
    <cellStyle name="Milliers 2 12 8 5" xfId="29597"/>
    <cellStyle name="Milliers 2 12 9" xfId="29598"/>
    <cellStyle name="Milliers 2 12 9 2" xfId="29599"/>
    <cellStyle name="Milliers 2 12 9 3" xfId="29600"/>
    <cellStyle name="Milliers 2 12 9 4" xfId="29601"/>
    <cellStyle name="Milliers 2 12 9 5" xfId="29602"/>
    <cellStyle name="Milliers 2 13" xfId="29603"/>
    <cellStyle name="Milliers 2 13 10" xfId="29604"/>
    <cellStyle name="Milliers 2 13 10 2" xfId="29605"/>
    <cellStyle name="Milliers 2 13 10 3" xfId="29606"/>
    <cellStyle name="Milliers 2 13 10 4" xfId="29607"/>
    <cellStyle name="Milliers 2 13 10 5" xfId="29608"/>
    <cellStyle name="Milliers 2 13 11" xfId="29609"/>
    <cellStyle name="Milliers 2 13 11 2" xfId="29610"/>
    <cellStyle name="Milliers 2 13 11 3" xfId="29611"/>
    <cellStyle name="Milliers 2 13 11 4" xfId="29612"/>
    <cellStyle name="Milliers 2 13 11 5" xfId="29613"/>
    <cellStyle name="Milliers 2 13 12" xfId="29614"/>
    <cellStyle name="Milliers 2 13 12 2" xfId="29615"/>
    <cellStyle name="Milliers 2 13 12 3" xfId="29616"/>
    <cellStyle name="Milliers 2 13 12 4" xfId="29617"/>
    <cellStyle name="Milliers 2 13 12 5" xfId="29618"/>
    <cellStyle name="Milliers 2 13 13" xfId="29619"/>
    <cellStyle name="Milliers 2 13 13 2" xfId="29620"/>
    <cellStyle name="Milliers 2 13 13 3" xfId="29621"/>
    <cellStyle name="Milliers 2 13 13 4" xfId="29622"/>
    <cellStyle name="Milliers 2 13 13 5" xfId="29623"/>
    <cellStyle name="Milliers 2 13 14" xfId="29624"/>
    <cellStyle name="Milliers 2 13 14 2" xfId="29625"/>
    <cellStyle name="Milliers 2 13 14 3" xfId="29626"/>
    <cellStyle name="Milliers 2 13 14 4" xfId="29627"/>
    <cellStyle name="Milliers 2 13 14 5" xfId="29628"/>
    <cellStyle name="Milliers 2 13 15" xfId="29629"/>
    <cellStyle name="Milliers 2 13 15 2" xfId="29630"/>
    <cellStyle name="Milliers 2 13 15 3" xfId="29631"/>
    <cellStyle name="Milliers 2 13 15 4" xfId="29632"/>
    <cellStyle name="Milliers 2 13 15 5" xfId="29633"/>
    <cellStyle name="Milliers 2 13 16" xfId="29634"/>
    <cellStyle name="Milliers 2 13 16 2" xfId="29635"/>
    <cellStyle name="Milliers 2 13 16 3" xfId="29636"/>
    <cellStyle name="Milliers 2 13 16 4" xfId="29637"/>
    <cellStyle name="Milliers 2 13 16 5" xfId="29638"/>
    <cellStyle name="Milliers 2 13 17" xfId="29639"/>
    <cellStyle name="Milliers 2 13 17 2" xfId="29640"/>
    <cellStyle name="Milliers 2 13 17 3" xfId="29641"/>
    <cellStyle name="Milliers 2 13 17 4" xfId="29642"/>
    <cellStyle name="Milliers 2 13 17 5" xfId="29643"/>
    <cellStyle name="Milliers 2 13 18" xfId="29644"/>
    <cellStyle name="Milliers 2 13 18 2" xfId="29645"/>
    <cellStyle name="Milliers 2 13 18 3" xfId="29646"/>
    <cellStyle name="Milliers 2 13 18 4" xfId="29647"/>
    <cellStyle name="Milliers 2 13 18 5" xfId="29648"/>
    <cellStyle name="Milliers 2 13 19" xfId="29649"/>
    <cellStyle name="Milliers 2 13 19 2" xfId="29650"/>
    <cellStyle name="Milliers 2 13 19 3" xfId="29651"/>
    <cellStyle name="Milliers 2 13 19 4" xfId="29652"/>
    <cellStyle name="Milliers 2 13 19 5" xfId="29653"/>
    <cellStyle name="Milliers 2 13 2" xfId="29654"/>
    <cellStyle name="Milliers 2 13 2 2" xfId="29655"/>
    <cellStyle name="Milliers 2 13 2 3" xfId="29656"/>
    <cellStyle name="Milliers 2 13 2 4" xfId="29657"/>
    <cellStyle name="Milliers 2 13 2 5" xfId="29658"/>
    <cellStyle name="Milliers 2 13 20" xfId="29659"/>
    <cellStyle name="Milliers 2 13 20 2" xfId="29660"/>
    <cellStyle name="Milliers 2 13 20 3" xfId="29661"/>
    <cellStyle name="Milliers 2 13 20 4" xfId="29662"/>
    <cellStyle name="Milliers 2 13 20 5" xfId="29663"/>
    <cellStyle name="Milliers 2 13 21" xfId="29664"/>
    <cellStyle name="Milliers 2 13 21 2" xfId="29665"/>
    <cellStyle name="Milliers 2 13 21 3" xfId="29666"/>
    <cellStyle name="Milliers 2 13 21 4" xfId="29667"/>
    <cellStyle name="Milliers 2 13 21 5" xfId="29668"/>
    <cellStyle name="Milliers 2 13 22" xfId="29669"/>
    <cellStyle name="Milliers 2 13 22 2" xfId="29670"/>
    <cellStyle name="Milliers 2 13 22 3" xfId="29671"/>
    <cellStyle name="Milliers 2 13 22 4" xfId="29672"/>
    <cellStyle name="Milliers 2 13 22 5" xfId="29673"/>
    <cellStyle name="Milliers 2 13 23" xfId="29674"/>
    <cellStyle name="Milliers 2 13 23 2" xfId="29675"/>
    <cellStyle name="Milliers 2 13 23 3" xfId="29676"/>
    <cellStyle name="Milliers 2 13 23 4" xfId="29677"/>
    <cellStyle name="Milliers 2 13 23 5" xfId="29678"/>
    <cellStyle name="Milliers 2 13 3" xfId="29679"/>
    <cellStyle name="Milliers 2 13 3 2" xfId="29680"/>
    <cellStyle name="Milliers 2 13 3 3" xfId="29681"/>
    <cellStyle name="Milliers 2 13 3 4" xfId="29682"/>
    <cellStyle name="Milliers 2 13 3 5" xfId="29683"/>
    <cellStyle name="Milliers 2 13 4" xfId="29684"/>
    <cellStyle name="Milliers 2 13 4 2" xfId="29685"/>
    <cellStyle name="Milliers 2 13 4 3" xfId="29686"/>
    <cellStyle name="Milliers 2 13 4 4" xfId="29687"/>
    <cellStyle name="Milliers 2 13 4 5" xfId="29688"/>
    <cellStyle name="Milliers 2 13 5" xfId="29689"/>
    <cellStyle name="Milliers 2 13 5 2" xfId="29690"/>
    <cellStyle name="Milliers 2 13 5 3" xfId="29691"/>
    <cellStyle name="Milliers 2 13 5 4" xfId="29692"/>
    <cellStyle name="Milliers 2 13 5 5" xfId="29693"/>
    <cellStyle name="Milliers 2 13 6" xfId="29694"/>
    <cellStyle name="Milliers 2 13 6 2" xfId="29695"/>
    <cellStyle name="Milliers 2 13 6 3" xfId="29696"/>
    <cellStyle name="Milliers 2 13 6 4" xfId="29697"/>
    <cellStyle name="Milliers 2 13 6 5" xfId="29698"/>
    <cellStyle name="Milliers 2 13 7" xfId="29699"/>
    <cellStyle name="Milliers 2 13 7 2" xfId="29700"/>
    <cellStyle name="Milliers 2 13 7 3" xfId="29701"/>
    <cellStyle name="Milliers 2 13 7 4" xfId="29702"/>
    <cellStyle name="Milliers 2 13 7 5" xfId="29703"/>
    <cellStyle name="Milliers 2 13 8" xfId="29704"/>
    <cellStyle name="Milliers 2 13 8 2" xfId="29705"/>
    <cellStyle name="Milliers 2 13 8 3" xfId="29706"/>
    <cellStyle name="Milliers 2 13 8 4" xfId="29707"/>
    <cellStyle name="Milliers 2 13 8 5" xfId="29708"/>
    <cellStyle name="Milliers 2 13 9" xfId="29709"/>
    <cellStyle name="Milliers 2 13 9 2" xfId="29710"/>
    <cellStyle name="Milliers 2 13 9 3" xfId="29711"/>
    <cellStyle name="Milliers 2 13 9 4" xfId="29712"/>
    <cellStyle name="Milliers 2 13 9 5" xfId="29713"/>
    <cellStyle name="Milliers 2 14" xfId="29714"/>
    <cellStyle name="Milliers 2 14 2" xfId="29715"/>
    <cellStyle name="Milliers 2 14 3" xfId="29716"/>
    <cellStyle name="Milliers 2 14 4" xfId="29717"/>
    <cellStyle name="Milliers 2 14 5" xfId="29718"/>
    <cellStyle name="Milliers 2 15" xfId="29719"/>
    <cellStyle name="Milliers 2 15 2" xfId="29720"/>
    <cellStyle name="Milliers 2 15 3" xfId="29721"/>
    <cellStyle name="Milliers 2 15 4" xfId="29722"/>
    <cellStyle name="Milliers 2 15 5" xfId="29723"/>
    <cellStyle name="Milliers 2 16" xfId="29724"/>
    <cellStyle name="Milliers 2 16 2" xfId="29725"/>
    <cellStyle name="Milliers 2 16 3" xfId="29726"/>
    <cellStyle name="Milliers 2 16 4" xfId="29727"/>
    <cellStyle name="Milliers 2 16 5" xfId="29728"/>
    <cellStyle name="Milliers 2 17" xfId="29729"/>
    <cellStyle name="Milliers 2 17 2" xfId="29730"/>
    <cellStyle name="Milliers 2 17 3" xfId="29731"/>
    <cellStyle name="Milliers 2 17 4" xfId="29732"/>
    <cellStyle name="Milliers 2 17 5" xfId="29733"/>
    <cellStyle name="Milliers 2 18" xfId="29734"/>
    <cellStyle name="Milliers 2 18 2" xfId="29735"/>
    <cellStyle name="Milliers 2 18 3" xfId="29736"/>
    <cellStyle name="Milliers 2 18 4" xfId="29737"/>
    <cellStyle name="Milliers 2 18 5" xfId="29738"/>
    <cellStyle name="Milliers 2 19" xfId="29739"/>
    <cellStyle name="Milliers 2 19 2" xfId="29740"/>
    <cellStyle name="Milliers 2 19 3" xfId="29741"/>
    <cellStyle name="Milliers 2 19 4" xfId="29742"/>
    <cellStyle name="Milliers 2 19 5" xfId="29743"/>
    <cellStyle name="Milliers 2 2" xfId="276"/>
    <cellStyle name="Milliers 2 2 10" xfId="29744"/>
    <cellStyle name="Milliers 2 2 11" xfId="29745"/>
    <cellStyle name="Milliers 2 2 12" xfId="29746"/>
    <cellStyle name="Milliers 2 2 13" xfId="29747"/>
    <cellStyle name="Milliers 2 2 14" xfId="29748"/>
    <cellStyle name="Milliers 2 2 15" xfId="29749"/>
    <cellStyle name="Milliers 2 2 16" xfId="29750"/>
    <cellStyle name="Milliers 2 2 17" xfId="29751"/>
    <cellStyle name="Milliers 2 2 17 2" xfId="29752"/>
    <cellStyle name="Milliers 2 2 17 2 2" xfId="29753"/>
    <cellStyle name="Milliers 2 2 17 2 3" xfId="29754"/>
    <cellStyle name="Milliers 2 2 17 2 4" xfId="29755"/>
    <cellStyle name="Milliers 2 2 17 2 5" xfId="29756"/>
    <cellStyle name="Milliers 2 2 17 3" xfId="29757"/>
    <cellStyle name="Milliers 2 2 17 4" xfId="29758"/>
    <cellStyle name="Milliers 2 2 17 5" xfId="29759"/>
    <cellStyle name="Milliers 2 2 17 6" xfId="29760"/>
    <cellStyle name="Milliers 2 2 18" xfId="29761"/>
    <cellStyle name="Milliers 2 2 18 2" xfId="29762"/>
    <cellStyle name="Milliers 2 2 18 2 2" xfId="29763"/>
    <cellStyle name="Milliers 2 2 18 2 3" xfId="29764"/>
    <cellStyle name="Milliers 2 2 18 2 4" xfId="29765"/>
    <cellStyle name="Milliers 2 2 18 2 5" xfId="29766"/>
    <cellStyle name="Milliers 2 2 18 2 6" xfId="29767"/>
    <cellStyle name="Milliers 2 2 18 2 7" xfId="29768"/>
    <cellStyle name="Milliers 2 2 18 2 8" xfId="29769"/>
    <cellStyle name="Milliers 2 2 18 3" xfId="29770"/>
    <cellStyle name="Milliers 2 2 18 4" xfId="29771"/>
    <cellStyle name="Milliers 2 2 18 5" xfId="29772"/>
    <cellStyle name="Milliers 2 2 18 6" xfId="29773"/>
    <cellStyle name="Milliers 2 2 18 7" xfId="29774"/>
    <cellStyle name="Milliers 2 2 18 8" xfId="29775"/>
    <cellStyle name="Milliers 2 2 18 9" xfId="29776"/>
    <cellStyle name="Milliers 2 2 19" xfId="29777"/>
    <cellStyle name="Milliers 2 2 2" xfId="1139"/>
    <cellStyle name="Milliers 2 2 2 10" xfId="29778"/>
    <cellStyle name="Milliers 2 2 2 10 2" xfId="29779"/>
    <cellStyle name="Milliers 2 2 2 10 3" xfId="29780"/>
    <cellStyle name="Milliers 2 2 2 10 4" xfId="29781"/>
    <cellStyle name="Milliers 2 2 2 10 5" xfId="29782"/>
    <cellStyle name="Milliers 2 2 2 11" xfId="29783"/>
    <cellStyle name="Milliers 2 2 2 12" xfId="29784"/>
    <cellStyle name="Milliers 2 2 2 13" xfId="29785"/>
    <cellStyle name="Milliers 2 2 2 13 2" xfId="29786"/>
    <cellStyle name="Milliers 2 2 2 13 3" xfId="29787"/>
    <cellStyle name="Milliers 2 2 2 13 4" xfId="29788"/>
    <cellStyle name="Milliers 2 2 2 13 5" xfId="29789"/>
    <cellStyle name="Milliers 2 2 2 14" xfId="29790"/>
    <cellStyle name="Milliers 2 2 2 14 2" xfId="29791"/>
    <cellStyle name="Milliers 2 2 2 14 3" xfId="29792"/>
    <cellStyle name="Milliers 2 2 2 14 4" xfId="29793"/>
    <cellStyle name="Milliers 2 2 2 14 5" xfId="29794"/>
    <cellStyle name="Milliers 2 2 2 15" xfId="29795"/>
    <cellStyle name="Milliers 2 2 2 15 2" xfId="29796"/>
    <cellStyle name="Milliers 2 2 2 15 3" xfId="29797"/>
    <cellStyle name="Milliers 2 2 2 15 4" xfId="29798"/>
    <cellStyle name="Milliers 2 2 2 15 5" xfId="29799"/>
    <cellStyle name="Milliers 2 2 2 16" xfId="29800"/>
    <cellStyle name="Milliers 2 2 2 16 2" xfId="29801"/>
    <cellStyle name="Milliers 2 2 2 16 3" xfId="29802"/>
    <cellStyle name="Milliers 2 2 2 16 4" xfId="29803"/>
    <cellStyle name="Milliers 2 2 2 16 5" xfId="29804"/>
    <cellStyle name="Milliers 2 2 2 17" xfId="29805"/>
    <cellStyle name="Milliers 2 2 2 17 2" xfId="29806"/>
    <cellStyle name="Milliers 2 2 2 17 3" xfId="29807"/>
    <cellStyle name="Milliers 2 2 2 17 4" xfId="29808"/>
    <cellStyle name="Milliers 2 2 2 17 5" xfId="29809"/>
    <cellStyle name="Milliers 2 2 2 18" xfId="29810"/>
    <cellStyle name="Milliers 2 2 2 18 2" xfId="29811"/>
    <cellStyle name="Milliers 2 2 2 18 3" xfId="29812"/>
    <cellStyle name="Milliers 2 2 2 18 4" xfId="29813"/>
    <cellStyle name="Milliers 2 2 2 18 5" xfId="29814"/>
    <cellStyle name="Milliers 2 2 2 19" xfId="29815"/>
    <cellStyle name="Milliers 2 2 2 19 2" xfId="29816"/>
    <cellStyle name="Milliers 2 2 2 19 3" xfId="29817"/>
    <cellStyle name="Milliers 2 2 2 19 4" xfId="29818"/>
    <cellStyle name="Milliers 2 2 2 19 5" xfId="29819"/>
    <cellStyle name="Milliers 2 2 2 2" xfId="29820"/>
    <cellStyle name="Milliers 2 2 2 2 10" xfId="29821"/>
    <cellStyle name="Milliers 2 2 2 2 11" xfId="29822"/>
    <cellStyle name="Milliers 2 2 2 2 11 2" xfId="29823"/>
    <cellStyle name="Milliers 2 2 2 2 11 3" xfId="29824"/>
    <cellStyle name="Milliers 2 2 2 2 11 4" xfId="29825"/>
    <cellStyle name="Milliers 2 2 2 2 12" xfId="29826"/>
    <cellStyle name="Milliers 2 2 2 2 13" xfId="29827"/>
    <cellStyle name="Milliers 2 2 2 2 2" xfId="29828"/>
    <cellStyle name="Milliers 2 2 2 2 2 2" xfId="29829"/>
    <cellStyle name="Milliers 2 2 2 2 2 2 2" xfId="29830"/>
    <cellStyle name="Milliers 2 2 2 2 2 2 2 2" xfId="29831"/>
    <cellStyle name="Milliers 2 2 2 2 2 2 2 2 2" xfId="29832"/>
    <cellStyle name="Milliers 2 2 2 2 2 2 2 2 3" xfId="29833"/>
    <cellStyle name="Milliers 2 2 2 2 2 2 2 2 4" xfId="29834"/>
    <cellStyle name="Milliers 2 2 2 2 2 2 2 3" xfId="29835"/>
    <cellStyle name="Milliers 2 2 2 2 2 2 2 4" xfId="29836"/>
    <cellStyle name="Milliers 2 2 2 2 2 2 2 5" xfId="29837"/>
    <cellStyle name="Milliers 2 2 2 2 2 2 3" xfId="29838"/>
    <cellStyle name="Milliers 2 2 2 2 2 2 4" xfId="29839"/>
    <cellStyle name="Milliers 2 2 2 2 2 2 5" xfId="29840"/>
    <cellStyle name="Milliers 2 2 2 2 2 2 5 2" xfId="29841"/>
    <cellStyle name="Milliers 2 2 2 2 2 2 5 3" xfId="29842"/>
    <cellStyle name="Milliers 2 2 2 2 2 2 5 4" xfId="29843"/>
    <cellStyle name="Milliers 2 2 2 2 2 2 6" xfId="29844"/>
    <cellStyle name="Milliers 2 2 2 2 2 2 7" xfId="29845"/>
    <cellStyle name="Milliers 2 2 2 2 2 3" xfId="29846"/>
    <cellStyle name="Milliers 2 2 2 2 2 4" xfId="29847"/>
    <cellStyle name="Milliers 2 2 2 2 2 5" xfId="29848"/>
    <cellStyle name="Milliers 2 2 2 2 2 5 2" xfId="29849"/>
    <cellStyle name="Milliers 2 2 2 2 2 5 2 2" xfId="29850"/>
    <cellStyle name="Milliers 2 2 2 2 2 5 2 3" xfId="29851"/>
    <cellStyle name="Milliers 2 2 2 2 2 5 2 4" xfId="29852"/>
    <cellStyle name="Milliers 2 2 2 2 2 5 3" xfId="29853"/>
    <cellStyle name="Milliers 2 2 2 2 2 5 4" xfId="29854"/>
    <cellStyle name="Milliers 2 2 2 2 2 5 5" xfId="29855"/>
    <cellStyle name="Milliers 2 2 2 2 2 6" xfId="29856"/>
    <cellStyle name="Milliers 2 2 2 2 2 6 2" xfId="29857"/>
    <cellStyle name="Milliers 2 2 2 2 2 6 3" xfId="29858"/>
    <cellStyle name="Milliers 2 2 2 2 2 6 4" xfId="29859"/>
    <cellStyle name="Milliers 2 2 2 2 2 7" xfId="29860"/>
    <cellStyle name="Milliers 2 2 2 2 2 8" xfId="29861"/>
    <cellStyle name="Milliers 2 2 2 2 3" xfId="29862"/>
    <cellStyle name="Milliers 2 2 2 2 4" xfId="29863"/>
    <cellStyle name="Milliers 2 2 2 2 5" xfId="29864"/>
    <cellStyle name="Milliers 2 2 2 2 6" xfId="29865"/>
    <cellStyle name="Milliers 2 2 2 2 7" xfId="29866"/>
    <cellStyle name="Milliers 2 2 2 2 8" xfId="29867"/>
    <cellStyle name="Milliers 2 2 2 2 9" xfId="29868"/>
    <cellStyle name="Milliers 2 2 2 2 9 2" xfId="29869"/>
    <cellStyle name="Milliers 2 2 2 2 9 2 2" xfId="29870"/>
    <cellStyle name="Milliers 2 2 2 2 9 2 3" xfId="29871"/>
    <cellStyle name="Milliers 2 2 2 2 9 2 4" xfId="29872"/>
    <cellStyle name="Milliers 2 2 2 2 9 3" xfId="29873"/>
    <cellStyle name="Milliers 2 2 2 2 9 4" xfId="29874"/>
    <cellStyle name="Milliers 2 2 2 2 9 5" xfId="29875"/>
    <cellStyle name="Milliers 2 2 2 20" xfId="29876"/>
    <cellStyle name="Milliers 2 2 2 20 2" xfId="29877"/>
    <cellStyle name="Milliers 2 2 2 20 3" xfId="29878"/>
    <cellStyle name="Milliers 2 2 2 20 4" xfId="29879"/>
    <cellStyle name="Milliers 2 2 2 20 5" xfId="29880"/>
    <cellStyle name="Milliers 2 2 2 21" xfId="29881"/>
    <cellStyle name="Milliers 2 2 2 21 2" xfId="29882"/>
    <cellStyle name="Milliers 2 2 2 21 3" xfId="29883"/>
    <cellStyle name="Milliers 2 2 2 21 4" xfId="29884"/>
    <cellStyle name="Milliers 2 2 2 21 5" xfId="29885"/>
    <cellStyle name="Milliers 2 2 2 22" xfId="29886"/>
    <cellStyle name="Milliers 2 2 2 22 2" xfId="29887"/>
    <cellStyle name="Milliers 2 2 2 22 3" xfId="29888"/>
    <cellStyle name="Milliers 2 2 2 22 4" xfId="29889"/>
    <cellStyle name="Milliers 2 2 2 22 5" xfId="29890"/>
    <cellStyle name="Milliers 2 2 2 23" xfId="29891"/>
    <cellStyle name="Milliers 2 2 2 23 2" xfId="29892"/>
    <cellStyle name="Milliers 2 2 2 23 3" xfId="29893"/>
    <cellStyle name="Milliers 2 2 2 23 4" xfId="29894"/>
    <cellStyle name="Milliers 2 2 2 23 5" xfId="29895"/>
    <cellStyle name="Milliers 2 2 2 24" xfId="29896"/>
    <cellStyle name="Milliers 2 2 2 24 2" xfId="29897"/>
    <cellStyle name="Milliers 2 2 2 24 3" xfId="29898"/>
    <cellStyle name="Milliers 2 2 2 24 4" xfId="29899"/>
    <cellStyle name="Milliers 2 2 2 24 5" xfId="29900"/>
    <cellStyle name="Milliers 2 2 2 25" xfId="29901"/>
    <cellStyle name="Milliers 2 2 2 25 2" xfId="29902"/>
    <cellStyle name="Milliers 2 2 2 25 3" xfId="29903"/>
    <cellStyle name="Milliers 2 2 2 25 4" xfId="29904"/>
    <cellStyle name="Milliers 2 2 2 25 5" xfId="29905"/>
    <cellStyle name="Milliers 2 2 2 26" xfId="29906"/>
    <cellStyle name="Milliers 2 2 2 26 2" xfId="29907"/>
    <cellStyle name="Milliers 2 2 2 26 3" xfId="29908"/>
    <cellStyle name="Milliers 2 2 2 26 4" xfId="29909"/>
    <cellStyle name="Milliers 2 2 2 26 5" xfId="29910"/>
    <cellStyle name="Milliers 2 2 2 27" xfId="29911"/>
    <cellStyle name="Milliers 2 2 2 27 2" xfId="29912"/>
    <cellStyle name="Milliers 2 2 2 27 3" xfId="29913"/>
    <cellStyle name="Milliers 2 2 2 27 4" xfId="29914"/>
    <cellStyle name="Milliers 2 2 2 27 5" xfId="29915"/>
    <cellStyle name="Milliers 2 2 2 28" xfId="29916"/>
    <cellStyle name="Milliers 2 2 2 28 2" xfId="29917"/>
    <cellStyle name="Milliers 2 2 2 28 3" xfId="29918"/>
    <cellStyle name="Milliers 2 2 2 28 4" xfId="29919"/>
    <cellStyle name="Milliers 2 2 2 28 5" xfId="29920"/>
    <cellStyle name="Milliers 2 2 2 29" xfId="29921"/>
    <cellStyle name="Milliers 2 2 2 29 2" xfId="29922"/>
    <cellStyle name="Milliers 2 2 2 29 2 2" xfId="29923"/>
    <cellStyle name="Milliers 2 2 2 29 2 3" xfId="29924"/>
    <cellStyle name="Milliers 2 2 2 29 2 4" xfId="29925"/>
    <cellStyle name="Milliers 2 2 2 29 3" xfId="29926"/>
    <cellStyle name="Milliers 2 2 2 29 4" xfId="29927"/>
    <cellStyle name="Milliers 2 2 2 29 5" xfId="29928"/>
    <cellStyle name="Milliers 2 2 2 3" xfId="29929"/>
    <cellStyle name="Milliers 2 2 2 3 10" xfId="29930"/>
    <cellStyle name="Milliers 2 2 2 3 11" xfId="29931"/>
    <cellStyle name="Milliers 2 2 2 3 12" xfId="29932"/>
    <cellStyle name="Milliers 2 2 2 3 13" xfId="29933"/>
    <cellStyle name="Milliers 2 2 2 3 14" xfId="29934"/>
    <cellStyle name="Milliers 2 2 2 3 15" xfId="29935"/>
    <cellStyle name="Milliers 2 2 2 3 16" xfId="29936"/>
    <cellStyle name="Milliers 2 2 2 3 17" xfId="29937"/>
    <cellStyle name="Milliers 2 2 2 3 18" xfId="29938"/>
    <cellStyle name="Milliers 2 2 2 3 19" xfId="29939"/>
    <cellStyle name="Milliers 2 2 2 3 2" xfId="29940"/>
    <cellStyle name="Milliers 2 2 2 3 2 10" xfId="29941"/>
    <cellStyle name="Milliers 2 2 2 3 2 10 2" xfId="29942"/>
    <cellStyle name="Milliers 2 2 2 3 2 10 3" xfId="29943"/>
    <cellStyle name="Milliers 2 2 2 3 2 10 4" xfId="29944"/>
    <cellStyle name="Milliers 2 2 2 3 2 10 5" xfId="29945"/>
    <cellStyle name="Milliers 2 2 2 3 2 11" xfId="29946"/>
    <cellStyle name="Milliers 2 2 2 3 2 11 2" xfId="29947"/>
    <cellStyle name="Milliers 2 2 2 3 2 11 3" xfId="29948"/>
    <cellStyle name="Milliers 2 2 2 3 2 11 4" xfId="29949"/>
    <cellStyle name="Milliers 2 2 2 3 2 11 5" xfId="29950"/>
    <cellStyle name="Milliers 2 2 2 3 2 12" xfId="29951"/>
    <cellStyle name="Milliers 2 2 2 3 2 12 2" xfId="29952"/>
    <cellStyle name="Milliers 2 2 2 3 2 12 3" xfId="29953"/>
    <cellStyle name="Milliers 2 2 2 3 2 12 4" xfId="29954"/>
    <cellStyle name="Milliers 2 2 2 3 2 12 5" xfId="29955"/>
    <cellStyle name="Milliers 2 2 2 3 2 13" xfId="29956"/>
    <cellStyle name="Milliers 2 2 2 3 2 13 2" xfId="29957"/>
    <cellStyle name="Milliers 2 2 2 3 2 13 3" xfId="29958"/>
    <cellStyle name="Milliers 2 2 2 3 2 13 4" xfId="29959"/>
    <cellStyle name="Milliers 2 2 2 3 2 13 5" xfId="29960"/>
    <cellStyle name="Milliers 2 2 2 3 2 14" xfId="29961"/>
    <cellStyle name="Milliers 2 2 2 3 2 14 2" xfId="29962"/>
    <cellStyle name="Milliers 2 2 2 3 2 14 3" xfId="29963"/>
    <cellStyle name="Milliers 2 2 2 3 2 14 4" xfId="29964"/>
    <cellStyle name="Milliers 2 2 2 3 2 14 5" xfId="29965"/>
    <cellStyle name="Milliers 2 2 2 3 2 15" xfId="29966"/>
    <cellStyle name="Milliers 2 2 2 3 2 15 2" xfId="29967"/>
    <cellStyle name="Milliers 2 2 2 3 2 15 3" xfId="29968"/>
    <cellStyle name="Milliers 2 2 2 3 2 15 4" xfId="29969"/>
    <cellStyle name="Milliers 2 2 2 3 2 15 5" xfId="29970"/>
    <cellStyle name="Milliers 2 2 2 3 2 16" xfId="29971"/>
    <cellStyle name="Milliers 2 2 2 3 2 16 2" xfId="29972"/>
    <cellStyle name="Milliers 2 2 2 3 2 16 3" xfId="29973"/>
    <cellStyle name="Milliers 2 2 2 3 2 16 4" xfId="29974"/>
    <cellStyle name="Milliers 2 2 2 3 2 16 5" xfId="29975"/>
    <cellStyle name="Milliers 2 2 2 3 2 17" xfId="29976"/>
    <cellStyle name="Milliers 2 2 2 3 2 17 2" xfId="29977"/>
    <cellStyle name="Milliers 2 2 2 3 2 17 3" xfId="29978"/>
    <cellStyle name="Milliers 2 2 2 3 2 17 4" xfId="29979"/>
    <cellStyle name="Milliers 2 2 2 3 2 17 5" xfId="29980"/>
    <cellStyle name="Milliers 2 2 2 3 2 18" xfId="29981"/>
    <cellStyle name="Milliers 2 2 2 3 2 18 2" xfId="29982"/>
    <cellStyle name="Milliers 2 2 2 3 2 18 3" xfId="29983"/>
    <cellStyle name="Milliers 2 2 2 3 2 18 4" xfId="29984"/>
    <cellStyle name="Milliers 2 2 2 3 2 18 5" xfId="29985"/>
    <cellStyle name="Milliers 2 2 2 3 2 19" xfId="29986"/>
    <cellStyle name="Milliers 2 2 2 3 2 19 2" xfId="29987"/>
    <cellStyle name="Milliers 2 2 2 3 2 19 3" xfId="29988"/>
    <cellStyle name="Milliers 2 2 2 3 2 19 4" xfId="29989"/>
    <cellStyle name="Milliers 2 2 2 3 2 19 5" xfId="29990"/>
    <cellStyle name="Milliers 2 2 2 3 2 2" xfId="29991"/>
    <cellStyle name="Milliers 2 2 2 3 2 2 2" xfId="29992"/>
    <cellStyle name="Milliers 2 2 2 3 2 2 3" xfId="29993"/>
    <cellStyle name="Milliers 2 2 2 3 2 2 4" xfId="29994"/>
    <cellStyle name="Milliers 2 2 2 3 2 2 5" xfId="29995"/>
    <cellStyle name="Milliers 2 2 2 3 2 20" xfId="29996"/>
    <cellStyle name="Milliers 2 2 2 3 2 20 2" xfId="29997"/>
    <cellStyle name="Milliers 2 2 2 3 2 20 3" xfId="29998"/>
    <cellStyle name="Milliers 2 2 2 3 2 20 4" xfId="29999"/>
    <cellStyle name="Milliers 2 2 2 3 2 20 5" xfId="30000"/>
    <cellStyle name="Milliers 2 2 2 3 2 3" xfId="30001"/>
    <cellStyle name="Milliers 2 2 2 3 2 3 2" xfId="30002"/>
    <cellStyle name="Milliers 2 2 2 3 2 3 3" xfId="30003"/>
    <cellStyle name="Milliers 2 2 2 3 2 3 4" xfId="30004"/>
    <cellStyle name="Milliers 2 2 2 3 2 3 5" xfId="30005"/>
    <cellStyle name="Milliers 2 2 2 3 2 4" xfId="30006"/>
    <cellStyle name="Milliers 2 2 2 3 2 4 2" xfId="30007"/>
    <cellStyle name="Milliers 2 2 2 3 2 4 3" xfId="30008"/>
    <cellStyle name="Milliers 2 2 2 3 2 4 4" xfId="30009"/>
    <cellStyle name="Milliers 2 2 2 3 2 4 5" xfId="30010"/>
    <cellStyle name="Milliers 2 2 2 3 2 5" xfId="30011"/>
    <cellStyle name="Milliers 2 2 2 3 2 5 2" xfId="30012"/>
    <cellStyle name="Milliers 2 2 2 3 2 5 3" xfId="30013"/>
    <cellStyle name="Milliers 2 2 2 3 2 5 4" xfId="30014"/>
    <cellStyle name="Milliers 2 2 2 3 2 5 5" xfId="30015"/>
    <cellStyle name="Milliers 2 2 2 3 2 6" xfId="30016"/>
    <cellStyle name="Milliers 2 2 2 3 2 6 2" xfId="30017"/>
    <cellStyle name="Milliers 2 2 2 3 2 6 3" xfId="30018"/>
    <cellStyle name="Milliers 2 2 2 3 2 6 4" xfId="30019"/>
    <cellStyle name="Milliers 2 2 2 3 2 6 5" xfId="30020"/>
    <cellStyle name="Milliers 2 2 2 3 2 7" xfId="30021"/>
    <cellStyle name="Milliers 2 2 2 3 2 7 2" xfId="30022"/>
    <cellStyle name="Milliers 2 2 2 3 2 7 3" xfId="30023"/>
    <cellStyle name="Milliers 2 2 2 3 2 7 4" xfId="30024"/>
    <cellStyle name="Milliers 2 2 2 3 2 7 5" xfId="30025"/>
    <cellStyle name="Milliers 2 2 2 3 2 8" xfId="30026"/>
    <cellStyle name="Milliers 2 2 2 3 2 8 2" xfId="30027"/>
    <cellStyle name="Milliers 2 2 2 3 2 8 3" xfId="30028"/>
    <cellStyle name="Milliers 2 2 2 3 2 8 4" xfId="30029"/>
    <cellStyle name="Milliers 2 2 2 3 2 8 5" xfId="30030"/>
    <cellStyle name="Milliers 2 2 2 3 2 9" xfId="30031"/>
    <cellStyle name="Milliers 2 2 2 3 2 9 2" xfId="30032"/>
    <cellStyle name="Milliers 2 2 2 3 2 9 3" xfId="30033"/>
    <cellStyle name="Milliers 2 2 2 3 2 9 4" xfId="30034"/>
    <cellStyle name="Milliers 2 2 2 3 2 9 5" xfId="30035"/>
    <cellStyle name="Milliers 2 2 2 3 20" xfId="30036"/>
    <cellStyle name="Milliers 2 2 2 3 21" xfId="30037"/>
    <cellStyle name="Milliers 2 2 2 3 21 2" xfId="30038"/>
    <cellStyle name="Milliers 2 2 2 3 21 2 2" xfId="30039"/>
    <cellStyle name="Milliers 2 2 2 3 21 2 3" xfId="30040"/>
    <cellStyle name="Milliers 2 2 2 3 21 2 4" xfId="30041"/>
    <cellStyle name="Milliers 2 2 2 3 21 3" xfId="30042"/>
    <cellStyle name="Milliers 2 2 2 3 21 4" xfId="30043"/>
    <cellStyle name="Milliers 2 2 2 3 21 5" xfId="30044"/>
    <cellStyle name="Milliers 2 2 2 3 22" xfId="30045"/>
    <cellStyle name="Milliers 2 2 2 3 23" xfId="30046"/>
    <cellStyle name="Milliers 2 2 2 3 23 2" xfId="30047"/>
    <cellStyle name="Milliers 2 2 2 3 23 3" xfId="30048"/>
    <cellStyle name="Milliers 2 2 2 3 23 4" xfId="30049"/>
    <cellStyle name="Milliers 2 2 2 3 24" xfId="30050"/>
    <cellStyle name="Milliers 2 2 2 3 25" xfId="30051"/>
    <cellStyle name="Milliers 2 2 2 3 3" xfId="30052"/>
    <cellStyle name="Milliers 2 2 2 3 4" xfId="30053"/>
    <cellStyle name="Milliers 2 2 2 3 5" xfId="30054"/>
    <cellStyle name="Milliers 2 2 2 3 6" xfId="30055"/>
    <cellStyle name="Milliers 2 2 2 3 7" xfId="30056"/>
    <cellStyle name="Milliers 2 2 2 3 8" xfId="30057"/>
    <cellStyle name="Milliers 2 2 2 3 9" xfId="30058"/>
    <cellStyle name="Milliers 2 2 2 30" xfId="30059"/>
    <cellStyle name="Milliers 2 2 2 31" xfId="30060"/>
    <cellStyle name="Milliers 2 2 2 31 2" xfId="30061"/>
    <cellStyle name="Milliers 2 2 2 31 3" xfId="30062"/>
    <cellStyle name="Milliers 2 2 2 31 4" xfId="30063"/>
    <cellStyle name="Milliers 2 2 2 32" xfId="30064"/>
    <cellStyle name="Milliers 2 2 2 33" xfId="30065"/>
    <cellStyle name="Milliers 2 2 2 4" xfId="30066"/>
    <cellStyle name="Milliers 2 2 2 4 2" xfId="30067"/>
    <cellStyle name="Milliers 2 2 2 4 2 2" xfId="30068"/>
    <cellStyle name="Milliers 2 2 2 4 2 2 2" xfId="30069"/>
    <cellStyle name="Milliers 2 2 2 4 2 2 3" xfId="30070"/>
    <cellStyle name="Milliers 2 2 2 4 2 2 4" xfId="30071"/>
    <cellStyle name="Milliers 2 2 2 4 2 3" xfId="30072"/>
    <cellStyle name="Milliers 2 2 2 4 2 4" xfId="30073"/>
    <cellStyle name="Milliers 2 2 2 4 2 5" xfId="30074"/>
    <cellStyle name="Milliers 2 2 2 4 3" xfId="30075"/>
    <cellStyle name="Milliers 2 2 2 4 4" xfId="30076"/>
    <cellStyle name="Milliers 2 2 2 4 4 2" xfId="30077"/>
    <cellStyle name="Milliers 2 2 2 4 4 3" xfId="30078"/>
    <cellStyle name="Milliers 2 2 2 4 4 4" xfId="30079"/>
    <cellStyle name="Milliers 2 2 2 4 5" xfId="30080"/>
    <cellStyle name="Milliers 2 2 2 4 6" xfId="30081"/>
    <cellStyle name="Milliers 2 2 2 5" xfId="30082"/>
    <cellStyle name="Milliers 2 2 2 5 2" xfId="30083"/>
    <cellStyle name="Milliers 2 2 2 5 2 2" xfId="30084"/>
    <cellStyle name="Milliers 2 2 2 5 2 2 2" xfId="30085"/>
    <cellStyle name="Milliers 2 2 2 5 2 2 3" xfId="30086"/>
    <cellStyle name="Milliers 2 2 2 5 2 2 4" xfId="30087"/>
    <cellStyle name="Milliers 2 2 2 5 2 3" xfId="30088"/>
    <cellStyle name="Milliers 2 2 2 5 2 4" xfId="30089"/>
    <cellStyle name="Milliers 2 2 2 5 2 5" xfId="30090"/>
    <cellStyle name="Milliers 2 2 2 5 3" xfId="30091"/>
    <cellStyle name="Milliers 2 2 2 5 4" xfId="30092"/>
    <cellStyle name="Milliers 2 2 2 5 4 2" xfId="30093"/>
    <cellStyle name="Milliers 2 2 2 5 4 3" xfId="30094"/>
    <cellStyle name="Milliers 2 2 2 5 4 4" xfId="30095"/>
    <cellStyle name="Milliers 2 2 2 5 5" xfId="30096"/>
    <cellStyle name="Milliers 2 2 2 5 6" xfId="30097"/>
    <cellStyle name="Milliers 2 2 2 6" xfId="30098"/>
    <cellStyle name="Milliers 2 2 2 6 2" xfId="30099"/>
    <cellStyle name="Milliers 2 2 2 6 2 2" xfId="30100"/>
    <cellStyle name="Milliers 2 2 2 6 2 2 2" xfId="30101"/>
    <cellStyle name="Milliers 2 2 2 6 2 2 3" xfId="30102"/>
    <cellStyle name="Milliers 2 2 2 6 2 2 4" xfId="30103"/>
    <cellStyle name="Milliers 2 2 2 6 2 3" xfId="30104"/>
    <cellStyle name="Milliers 2 2 2 6 2 4" xfId="30105"/>
    <cellStyle name="Milliers 2 2 2 6 2 5" xfId="30106"/>
    <cellStyle name="Milliers 2 2 2 6 3" xfId="30107"/>
    <cellStyle name="Milliers 2 2 2 6 4" xfId="30108"/>
    <cellStyle name="Milliers 2 2 2 6 4 2" xfId="30109"/>
    <cellStyle name="Milliers 2 2 2 6 4 3" xfId="30110"/>
    <cellStyle name="Milliers 2 2 2 6 4 4" xfId="30111"/>
    <cellStyle name="Milliers 2 2 2 6 5" xfId="30112"/>
    <cellStyle name="Milliers 2 2 2 6 6" xfId="30113"/>
    <cellStyle name="Milliers 2 2 2 7" xfId="30114"/>
    <cellStyle name="Milliers 2 2 2 7 2" xfId="30115"/>
    <cellStyle name="Milliers 2 2 2 7 3" xfId="30116"/>
    <cellStyle name="Milliers 2 2 2 7 4" xfId="30117"/>
    <cellStyle name="Milliers 2 2 2 7 5" xfId="30118"/>
    <cellStyle name="Milliers 2 2 2 8" xfId="30119"/>
    <cellStyle name="Milliers 2 2 2 8 2" xfId="30120"/>
    <cellStyle name="Milliers 2 2 2 8 3" xfId="30121"/>
    <cellStyle name="Milliers 2 2 2 8 4" xfId="30122"/>
    <cellStyle name="Milliers 2 2 2 8 5" xfId="30123"/>
    <cellStyle name="Milliers 2 2 2 9" xfId="30124"/>
    <cellStyle name="Milliers 2 2 2 9 2" xfId="30125"/>
    <cellStyle name="Milliers 2 2 2 9 3" xfId="30126"/>
    <cellStyle name="Milliers 2 2 2 9 4" xfId="30127"/>
    <cellStyle name="Milliers 2 2 2 9 5" xfId="30128"/>
    <cellStyle name="Milliers 2 2 20" xfId="30129"/>
    <cellStyle name="Milliers 2 2 21" xfId="30130"/>
    <cellStyle name="Milliers 2 2 22" xfId="30131"/>
    <cellStyle name="Milliers 2 2 23" xfId="30132"/>
    <cellStyle name="Milliers 2 2 24" xfId="30133"/>
    <cellStyle name="Milliers 2 2 25" xfId="30134"/>
    <cellStyle name="Milliers 2 2 25 2" xfId="30135"/>
    <cellStyle name="Milliers 2 2 25 3" xfId="30136"/>
    <cellStyle name="Milliers 2 2 25 4" xfId="30137"/>
    <cellStyle name="Milliers 2 2 26" xfId="30138"/>
    <cellStyle name="Milliers 2 2 27" xfId="30139"/>
    <cellStyle name="Milliers 2 2 28" xfId="30140"/>
    <cellStyle name="Milliers 2 2 29" xfId="30141"/>
    <cellStyle name="Milliers 2 2 3" xfId="1140"/>
    <cellStyle name="Milliers 2 2 3 2" xfId="1141"/>
    <cellStyle name="Milliers 2 2 3 3" xfId="1142"/>
    <cellStyle name="Milliers 2 2 30" xfId="30142"/>
    <cellStyle name="Milliers 2 2 31" xfId="30143"/>
    <cellStyle name="Milliers 2 2 32" xfId="30144"/>
    <cellStyle name="Milliers 2 2 4" xfId="30145"/>
    <cellStyle name="Milliers 2 2 4 2" xfId="30146"/>
    <cellStyle name="Milliers 2 2 5" xfId="30147"/>
    <cellStyle name="Milliers 2 2 5 2" xfId="30148"/>
    <cellStyle name="Milliers 2 2 6" xfId="30149"/>
    <cellStyle name="Milliers 2 2 6 10" xfId="30150"/>
    <cellStyle name="Milliers 2 2 6 11" xfId="30151"/>
    <cellStyle name="Milliers 2 2 6 2" xfId="30152"/>
    <cellStyle name="Milliers 2 2 6 2 10" xfId="30153"/>
    <cellStyle name="Milliers 2 2 6 2 11" xfId="30154"/>
    <cellStyle name="Milliers 2 2 6 2 2" xfId="30155"/>
    <cellStyle name="Milliers 2 2 6 2 2 2" xfId="30156"/>
    <cellStyle name="Milliers 2 2 6 2 2 2 2" xfId="30157"/>
    <cellStyle name="Milliers 2 2 6 2 2 2 3" xfId="30158"/>
    <cellStyle name="Milliers 2 2 6 2 2 2 4" xfId="30159"/>
    <cellStyle name="Milliers 2 2 6 2 2 2 5" xfId="30160"/>
    <cellStyle name="Milliers 2 2 6 2 2 3" xfId="30161"/>
    <cellStyle name="Milliers 2 2 6 2 2 4" xfId="30162"/>
    <cellStyle name="Milliers 2 2 6 2 2 5" xfId="30163"/>
    <cellStyle name="Milliers 2 2 6 2 3" xfId="30164"/>
    <cellStyle name="Milliers 2 2 6 2 4" xfId="30165"/>
    <cellStyle name="Milliers 2 2 6 2 5" xfId="30166"/>
    <cellStyle name="Milliers 2 2 6 2 6" xfId="30167"/>
    <cellStyle name="Milliers 2 2 6 2 7" xfId="30168"/>
    <cellStyle name="Milliers 2 2 6 2 8" xfId="30169"/>
    <cellStyle name="Milliers 2 2 6 2 9" xfId="30170"/>
    <cellStyle name="Milliers 2 2 6 3" xfId="30171"/>
    <cellStyle name="Milliers 2 2 6 3 2" xfId="30172"/>
    <cellStyle name="Milliers 2 2 6 3 2 2" xfId="30173"/>
    <cellStyle name="Milliers 2 2 6 3 2 3" xfId="30174"/>
    <cellStyle name="Milliers 2 2 6 3 2 4" xfId="30175"/>
    <cellStyle name="Milliers 2 2 6 3 2 5" xfId="30176"/>
    <cellStyle name="Milliers 2 2 6 3 3" xfId="30177"/>
    <cellStyle name="Milliers 2 2 6 3 4" xfId="30178"/>
    <cellStyle name="Milliers 2 2 6 3 5" xfId="30179"/>
    <cellStyle name="Milliers 2 2 6 4" xfId="30180"/>
    <cellStyle name="Milliers 2 2 6 4 2" xfId="30181"/>
    <cellStyle name="Milliers 2 2 6 4 2 2" xfId="30182"/>
    <cellStyle name="Milliers 2 2 6 4 2 3" xfId="30183"/>
    <cellStyle name="Milliers 2 2 6 4 2 4" xfId="30184"/>
    <cellStyle name="Milliers 2 2 6 4 2 5" xfId="30185"/>
    <cellStyle name="Milliers 2 2 6 4 3" xfId="30186"/>
    <cellStyle name="Milliers 2 2 6 4 4" xfId="30187"/>
    <cellStyle name="Milliers 2 2 6 4 5" xfId="30188"/>
    <cellStyle name="Milliers 2 2 6 5" xfId="30189"/>
    <cellStyle name="Milliers 2 2 6 6" xfId="30190"/>
    <cellStyle name="Milliers 2 2 6 7" xfId="30191"/>
    <cellStyle name="Milliers 2 2 6 8" xfId="30192"/>
    <cellStyle name="Milliers 2 2 6 9" xfId="30193"/>
    <cellStyle name="Milliers 2 2 7" xfId="30194"/>
    <cellStyle name="Milliers 2 2 7 10" xfId="30195"/>
    <cellStyle name="Milliers 2 2 7 10 2" xfId="30196"/>
    <cellStyle name="Milliers 2 2 7 10 3" xfId="30197"/>
    <cellStyle name="Milliers 2 2 7 10 4" xfId="30198"/>
    <cellStyle name="Milliers 2 2 7 10 5" xfId="30199"/>
    <cellStyle name="Milliers 2 2 7 11" xfId="30200"/>
    <cellStyle name="Milliers 2 2 7 11 2" xfId="30201"/>
    <cellStyle name="Milliers 2 2 7 11 3" xfId="30202"/>
    <cellStyle name="Milliers 2 2 7 11 4" xfId="30203"/>
    <cellStyle name="Milliers 2 2 7 11 5" xfId="30204"/>
    <cellStyle name="Milliers 2 2 7 12" xfId="30205"/>
    <cellStyle name="Milliers 2 2 7 12 2" xfId="30206"/>
    <cellStyle name="Milliers 2 2 7 12 3" xfId="30207"/>
    <cellStyle name="Milliers 2 2 7 12 4" xfId="30208"/>
    <cellStyle name="Milliers 2 2 7 12 5" xfId="30209"/>
    <cellStyle name="Milliers 2 2 7 13" xfId="30210"/>
    <cellStyle name="Milliers 2 2 7 13 2" xfId="30211"/>
    <cellStyle name="Milliers 2 2 7 13 3" xfId="30212"/>
    <cellStyle name="Milliers 2 2 7 13 4" xfId="30213"/>
    <cellStyle name="Milliers 2 2 7 13 5" xfId="30214"/>
    <cellStyle name="Milliers 2 2 7 14" xfId="30215"/>
    <cellStyle name="Milliers 2 2 7 14 2" xfId="30216"/>
    <cellStyle name="Milliers 2 2 7 14 3" xfId="30217"/>
    <cellStyle name="Milliers 2 2 7 14 4" xfId="30218"/>
    <cellStyle name="Milliers 2 2 7 14 5" xfId="30219"/>
    <cellStyle name="Milliers 2 2 7 15" xfId="30220"/>
    <cellStyle name="Milliers 2 2 7 15 2" xfId="30221"/>
    <cellStyle name="Milliers 2 2 7 15 3" xfId="30222"/>
    <cellStyle name="Milliers 2 2 7 15 4" xfId="30223"/>
    <cellStyle name="Milliers 2 2 7 15 5" xfId="30224"/>
    <cellStyle name="Milliers 2 2 7 16" xfId="30225"/>
    <cellStyle name="Milliers 2 2 7 16 2" xfId="30226"/>
    <cellStyle name="Milliers 2 2 7 16 3" xfId="30227"/>
    <cellStyle name="Milliers 2 2 7 16 4" xfId="30228"/>
    <cellStyle name="Milliers 2 2 7 16 5" xfId="30229"/>
    <cellStyle name="Milliers 2 2 7 17" xfId="30230"/>
    <cellStyle name="Milliers 2 2 7 17 2" xfId="30231"/>
    <cellStyle name="Milliers 2 2 7 17 3" xfId="30232"/>
    <cellStyle name="Milliers 2 2 7 17 4" xfId="30233"/>
    <cellStyle name="Milliers 2 2 7 17 5" xfId="30234"/>
    <cellStyle name="Milliers 2 2 7 18" xfId="30235"/>
    <cellStyle name="Milliers 2 2 7 18 2" xfId="30236"/>
    <cellStyle name="Milliers 2 2 7 18 3" xfId="30237"/>
    <cellStyle name="Milliers 2 2 7 18 4" xfId="30238"/>
    <cellStyle name="Milliers 2 2 7 18 5" xfId="30239"/>
    <cellStyle name="Milliers 2 2 7 19" xfId="30240"/>
    <cellStyle name="Milliers 2 2 7 19 2" xfId="30241"/>
    <cellStyle name="Milliers 2 2 7 19 3" xfId="30242"/>
    <cellStyle name="Milliers 2 2 7 19 4" xfId="30243"/>
    <cellStyle name="Milliers 2 2 7 19 5" xfId="30244"/>
    <cellStyle name="Milliers 2 2 7 2" xfId="30245"/>
    <cellStyle name="Milliers 2 2 7 2 10" xfId="30246"/>
    <cellStyle name="Milliers 2 2 7 2 11" xfId="30247"/>
    <cellStyle name="Milliers 2 2 7 2 12" xfId="30248"/>
    <cellStyle name="Milliers 2 2 7 2 13" xfId="30249"/>
    <cellStyle name="Milliers 2 2 7 2 14" xfId="30250"/>
    <cellStyle name="Milliers 2 2 7 2 15" xfId="30251"/>
    <cellStyle name="Milliers 2 2 7 2 16" xfId="30252"/>
    <cellStyle name="Milliers 2 2 7 2 17" xfId="30253"/>
    <cellStyle name="Milliers 2 2 7 2 18" xfId="30254"/>
    <cellStyle name="Milliers 2 2 7 2 19" xfId="30255"/>
    <cellStyle name="Milliers 2 2 7 2 2" xfId="30256"/>
    <cellStyle name="Milliers 2 2 7 2 20" xfId="30257"/>
    <cellStyle name="Milliers 2 2 7 2 21" xfId="30258"/>
    <cellStyle name="Milliers 2 2 7 2 22" xfId="30259"/>
    <cellStyle name="Milliers 2 2 7 2 23" xfId="30260"/>
    <cellStyle name="Milliers 2 2 7 2 24" xfId="30261"/>
    <cellStyle name="Milliers 2 2 7 2 3" xfId="30262"/>
    <cellStyle name="Milliers 2 2 7 2 4" xfId="30263"/>
    <cellStyle name="Milliers 2 2 7 2 5" xfId="30264"/>
    <cellStyle name="Milliers 2 2 7 2 6" xfId="30265"/>
    <cellStyle name="Milliers 2 2 7 2 7" xfId="30266"/>
    <cellStyle name="Milliers 2 2 7 2 8" xfId="30267"/>
    <cellStyle name="Milliers 2 2 7 2 9" xfId="30268"/>
    <cellStyle name="Milliers 2 2 7 20" xfId="30269"/>
    <cellStyle name="Milliers 2 2 7 20 2" xfId="30270"/>
    <cellStyle name="Milliers 2 2 7 20 3" xfId="30271"/>
    <cellStyle name="Milliers 2 2 7 20 4" xfId="30272"/>
    <cellStyle name="Milliers 2 2 7 20 5" xfId="30273"/>
    <cellStyle name="Milliers 2 2 7 3" xfId="30274"/>
    <cellStyle name="Milliers 2 2 7 3 2" xfId="30275"/>
    <cellStyle name="Milliers 2 2 7 3 3" xfId="30276"/>
    <cellStyle name="Milliers 2 2 7 3 4" xfId="30277"/>
    <cellStyle name="Milliers 2 2 7 3 5" xfId="30278"/>
    <cellStyle name="Milliers 2 2 7 4" xfId="30279"/>
    <cellStyle name="Milliers 2 2 7 4 2" xfId="30280"/>
    <cellStyle name="Milliers 2 2 7 4 3" xfId="30281"/>
    <cellStyle name="Milliers 2 2 7 4 4" xfId="30282"/>
    <cellStyle name="Milliers 2 2 7 4 5" xfId="30283"/>
    <cellStyle name="Milliers 2 2 7 5" xfId="30284"/>
    <cellStyle name="Milliers 2 2 7 5 2" xfId="30285"/>
    <cellStyle name="Milliers 2 2 7 5 3" xfId="30286"/>
    <cellStyle name="Milliers 2 2 7 5 4" xfId="30287"/>
    <cellStyle name="Milliers 2 2 7 5 5" xfId="30288"/>
    <cellStyle name="Milliers 2 2 7 6" xfId="30289"/>
    <cellStyle name="Milliers 2 2 7 6 2" xfId="30290"/>
    <cellStyle name="Milliers 2 2 7 6 3" xfId="30291"/>
    <cellStyle name="Milliers 2 2 7 6 4" xfId="30292"/>
    <cellStyle name="Milliers 2 2 7 6 5" xfId="30293"/>
    <cellStyle name="Milliers 2 2 7 7" xfId="30294"/>
    <cellStyle name="Milliers 2 2 7 7 2" xfId="30295"/>
    <cellStyle name="Milliers 2 2 7 7 3" xfId="30296"/>
    <cellStyle name="Milliers 2 2 7 7 4" xfId="30297"/>
    <cellStyle name="Milliers 2 2 7 7 5" xfId="30298"/>
    <cellStyle name="Milliers 2 2 7 8" xfId="30299"/>
    <cellStyle name="Milliers 2 2 7 8 2" xfId="30300"/>
    <cellStyle name="Milliers 2 2 7 8 3" xfId="30301"/>
    <cellStyle name="Milliers 2 2 7 8 4" xfId="30302"/>
    <cellStyle name="Milliers 2 2 7 8 5" xfId="30303"/>
    <cellStyle name="Milliers 2 2 7 9" xfId="30304"/>
    <cellStyle name="Milliers 2 2 7 9 2" xfId="30305"/>
    <cellStyle name="Milliers 2 2 7 9 3" xfId="30306"/>
    <cellStyle name="Milliers 2 2 7 9 4" xfId="30307"/>
    <cellStyle name="Milliers 2 2 7 9 5" xfId="30308"/>
    <cellStyle name="Milliers 2 2 8" xfId="30309"/>
    <cellStyle name="Milliers 2 2 9" xfId="30310"/>
    <cellStyle name="Milliers 2 20" xfId="30311"/>
    <cellStyle name="Milliers 2 20 2" xfId="30312"/>
    <cellStyle name="Milliers 2 20 3" xfId="30313"/>
    <cellStyle name="Milliers 2 20 4" xfId="30314"/>
    <cellStyle name="Milliers 2 20 5" xfId="30315"/>
    <cellStyle name="Milliers 2 21" xfId="30316"/>
    <cellStyle name="Milliers 2 21 10" xfId="30317"/>
    <cellStyle name="Milliers 2 21 2" xfId="30318"/>
    <cellStyle name="Milliers 2 21 2 2" xfId="30319"/>
    <cellStyle name="Milliers 2 21 2 3" xfId="30320"/>
    <cellStyle name="Milliers 2 21 2 4" xfId="30321"/>
    <cellStyle name="Milliers 2 21 3" xfId="30322"/>
    <cellStyle name="Milliers 2 21 4" xfId="30323"/>
    <cellStyle name="Milliers 2 21 5" xfId="30324"/>
    <cellStyle name="Milliers 2 21 6" xfId="30325"/>
    <cellStyle name="Milliers 2 21 7" xfId="30326"/>
    <cellStyle name="Milliers 2 21 8" xfId="30327"/>
    <cellStyle name="Milliers 2 21 9" xfId="30328"/>
    <cellStyle name="Milliers 2 22" xfId="30329"/>
    <cellStyle name="Milliers 2 22 10" xfId="30330"/>
    <cellStyle name="Milliers 2 22 2" xfId="30331"/>
    <cellStyle name="Milliers 2 22 2 2" xfId="30332"/>
    <cellStyle name="Milliers 2 22 2 3" xfId="30333"/>
    <cellStyle name="Milliers 2 22 2 4" xfId="30334"/>
    <cellStyle name="Milliers 2 22 2 5" xfId="30335"/>
    <cellStyle name="Milliers 2 22 2 6" xfId="30336"/>
    <cellStyle name="Milliers 2 22 2 7" xfId="30337"/>
    <cellStyle name="Milliers 2 22 2 8" xfId="30338"/>
    <cellStyle name="Milliers 2 22 3" xfId="30339"/>
    <cellStyle name="Milliers 2 22 4" xfId="30340"/>
    <cellStyle name="Milliers 2 22 5" xfId="30341"/>
    <cellStyle name="Milliers 2 22 6" xfId="30342"/>
    <cellStyle name="Milliers 2 22 7" xfId="30343"/>
    <cellStyle name="Milliers 2 22 8" xfId="30344"/>
    <cellStyle name="Milliers 2 22 9" xfId="30345"/>
    <cellStyle name="Milliers 2 23" xfId="30346"/>
    <cellStyle name="Milliers 2 23 10" xfId="30347"/>
    <cellStyle name="Milliers 2 23 2" xfId="30348"/>
    <cellStyle name="Milliers 2 23 2 2" xfId="30349"/>
    <cellStyle name="Milliers 2 23 2 3" xfId="30350"/>
    <cellStyle name="Milliers 2 23 2 4" xfId="30351"/>
    <cellStyle name="Milliers 2 23 2 5" xfId="30352"/>
    <cellStyle name="Milliers 2 23 2 6" xfId="30353"/>
    <cellStyle name="Milliers 2 23 2 7" xfId="30354"/>
    <cellStyle name="Milliers 2 23 2 8" xfId="30355"/>
    <cellStyle name="Milliers 2 23 3" xfId="30356"/>
    <cellStyle name="Milliers 2 23 4" xfId="30357"/>
    <cellStyle name="Milliers 2 23 5" xfId="30358"/>
    <cellStyle name="Milliers 2 23 6" xfId="30359"/>
    <cellStyle name="Milliers 2 23 7" xfId="30360"/>
    <cellStyle name="Milliers 2 23 8" xfId="30361"/>
    <cellStyle name="Milliers 2 23 9" xfId="30362"/>
    <cellStyle name="Milliers 2 24" xfId="30363"/>
    <cellStyle name="Milliers 2 24 2" xfId="30364"/>
    <cellStyle name="Milliers 2 24 3" xfId="30365"/>
    <cellStyle name="Milliers 2 24 4" xfId="30366"/>
    <cellStyle name="Milliers 2 24 5" xfId="30367"/>
    <cellStyle name="Milliers 2 25" xfId="30368"/>
    <cellStyle name="Milliers 2 25 2" xfId="30369"/>
    <cellStyle name="Milliers 2 26" xfId="30370"/>
    <cellStyle name="Milliers 2 26 2" xfId="30371"/>
    <cellStyle name="Milliers 2 27" xfId="30372"/>
    <cellStyle name="Milliers 2 27 2" xfId="30373"/>
    <cellStyle name="Milliers 2 28" xfId="30374"/>
    <cellStyle name="Milliers 2 28 2" xfId="30375"/>
    <cellStyle name="Milliers 2 29" xfId="30376"/>
    <cellStyle name="Milliers 2 3" xfId="277"/>
    <cellStyle name="Milliers 2 3 10" xfId="30377"/>
    <cellStyle name="Milliers 2 3 11" xfId="30378"/>
    <cellStyle name="Milliers 2 3 12" xfId="30379"/>
    <cellStyle name="Milliers 2 3 13" xfId="30380"/>
    <cellStyle name="Milliers 2 3 14" xfId="30381"/>
    <cellStyle name="Milliers 2 3 2" xfId="30382"/>
    <cellStyle name="Milliers 2 3 2 10" xfId="30383"/>
    <cellStyle name="Milliers 2 3 2 11" xfId="30384"/>
    <cellStyle name="Milliers 2 3 2 11 2" xfId="30385"/>
    <cellStyle name="Milliers 2 3 2 11 2 2" xfId="30386"/>
    <cellStyle name="Milliers 2 3 2 11 2 3" xfId="30387"/>
    <cellStyle name="Milliers 2 3 2 11 2 4" xfId="30388"/>
    <cellStyle name="Milliers 2 3 2 11 3" xfId="30389"/>
    <cellStyle name="Milliers 2 3 2 11 4" xfId="30390"/>
    <cellStyle name="Milliers 2 3 2 11 5" xfId="30391"/>
    <cellStyle name="Milliers 2 3 2 12" xfId="30392"/>
    <cellStyle name="Milliers 2 3 2 12 2" xfId="30393"/>
    <cellStyle name="Milliers 2 3 2 12 3" xfId="30394"/>
    <cellStyle name="Milliers 2 3 2 12 4" xfId="30395"/>
    <cellStyle name="Milliers 2 3 2 13" xfId="30396"/>
    <cellStyle name="Milliers 2 3 2 14" xfId="30397"/>
    <cellStyle name="Milliers 2 3 2 2" xfId="30398"/>
    <cellStyle name="Milliers 2 3 2 2 10" xfId="30399"/>
    <cellStyle name="Milliers 2 3 2 2 11" xfId="30400"/>
    <cellStyle name="Milliers 2 3 2 2 11 2" xfId="30401"/>
    <cellStyle name="Milliers 2 3 2 2 11 3" xfId="30402"/>
    <cellStyle name="Milliers 2 3 2 2 11 4" xfId="30403"/>
    <cellStyle name="Milliers 2 3 2 2 12" xfId="30404"/>
    <cellStyle name="Milliers 2 3 2 2 13" xfId="30405"/>
    <cellStyle name="Milliers 2 3 2 2 2" xfId="30406"/>
    <cellStyle name="Milliers 2 3 2 2 2 2" xfId="30407"/>
    <cellStyle name="Milliers 2 3 2 2 2 2 2" xfId="30408"/>
    <cellStyle name="Milliers 2 3 2 2 2 2 2 2" xfId="30409"/>
    <cellStyle name="Milliers 2 3 2 2 2 2 2 2 2" xfId="30410"/>
    <cellStyle name="Milliers 2 3 2 2 2 2 2 2 3" xfId="30411"/>
    <cellStyle name="Milliers 2 3 2 2 2 2 2 2 4" xfId="30412"/>
    <cellStyle name="Milliers 2 3 2 2 2 2 2 3" xfId="30413"/>
    <cellStyle name="Milliers 2 3 2 2 2 2 2 4" xfId="30414"/>
    <cellStyle name="Milliers 2 3 2 2 2 2 2 5" xfId="30415"/>
    <cellStyle name="Milliers 2 3 2 2 2 2 3" xfId="30416"/>
    <cellStyle name="Milliers 2 3 2 2 2 2 4" xfId="30417"/>
    <cellStyle name="Milliers 2 3 2 2 2 2 5" xfId="30418"/>
    <cellStyle name="Milliers 2 3 2 2 2 2 5 2" xfId="30419"/>
    <cellStyle name="Milliers 2 3 2 2 2 2 5 3" xfId="30420"/>
    <cellStyle name="Milliers 2 3 2 2 2 2 5 4" xfId="30421"/>
    <cellStyle name="Milliers 2 3 2 2 2 2 6" xfId="30422"/>
    <cellStyle name="Milliers 2 3 2 2 2 2 7" xfId="30423"/>
    <cellStyle name="Milliers 2 3 2 2 2 3" xfId="30424"/>
    <cellStyle name="Milliers 2 3 2 2 2 4" xfId="30425"/>
    <cellStyle name="Milliers 2 3 2 2 2 5" xfId="30426"/>
    <cellStyle name="Milliers 2 3 2 2 2 5 2" xfId="30427"/>
    <cellStyle name="Milliers 2 3 2 2 2 5 2 2" xfId="30428"/>
    <cellStyle name="Milliers 2 3 2 2 2 5 2 3" xfId="30429"/>
    <cellStyle name="Milliers 2 3 2 2 2 5 2 4" xfId="30430"/>
    <cellStyle name="Milliers 2 3 2 2 2 5 3" xfId="30431"/>
    <cellStyle name="Milliers 2 3 2 2 2 5 4" xfId="30432"/>
    <cellStyle name="Milliers 2 3 2 2 2 5 5" xfId="30433"/>
    <cellStyle name="Milliers 2 3 2 2 2 6" xfId="30434"/>
    <cellStyle name="Milliers 2 3 2 2 2 6 2" xfId="30435"/>
    <cellStyle name="Milliers 2 3 2 2 2 6 3" xfId="30436"/>
    <cellStyle name="Milliers 2 3 2 2 2 6 4" xfId="30437"/>
    <cellStyle name="Milliers 2 3 2 2 2 7" xfId="30438"/>
    <cellStyle name="Milliers 2 3 2 2 2 8" xfId="30439"/>
    <cellStyle name="Milliers 2 3 2 2 3" xfId="30440"/>
    <cellStyle name="Milliers 2 3 2 2 4" xfId="30441"/>
    <cellStyle name="Milliers 2 3 2 2 5" xfId="30442"/>
    <cellStyle name="Milliers 2 3 2 2 6" xfId="30443"/>
    <cellStyle name="Milliers 2 3 2 2 7" xfId="30444"/>
    <cellStyle name="Milliers 2 3 2 2 8" xfId="30445"/>
    <cellStyle name="Milliers 2 3 2 2 9" xfId="30446"/>
    <cellStyle name="Milliers 2 3 2 2 9 2" xfId="30447"/>
    <cellStyle name="Milliers 2 3 2 2 9 2 2" xfId="30448"/>
    <cellStyle name="Milliers 2 3 2 2 9 2 3" xfId="30449"/>
    <cellStyle name="Milliers 2 3 2 2 9 2 4" xfId="30450"/>
    <cellStyle name="Milliers 2 3 2 2 9 3" xfId="30451"/>
    <cellStyle name="Milliers 2 3 2 2 9 4" xfId="30452"/>
    <cellStyle name="Milliers 2 3 2 2 9 5" xfId="30453"/>
    <cellStyle name="Milliers 2 3 2 3" xfId="30454"/>
    <cellStyle name="Milliers 2 3 2 3 2" xfId="30455"/>
    <cellStyle name="Milliers 2 3 2 3 2 2" xfId="30456"/>
    <cellStyle name="Milliers 2 3 2 3 2 3" xfId="30457"/>
    <cellStyle name="Milliers 2 3 2 3 2 4" xfId="30458"/>
    <cellStyle name="Milliers 2 3 2 3 2 5" xfId="30459"/>
    <cellStyle name="Milliers 2 3 2 4" xfId="30460"/>
    <cellStyle name="Milliers 2 3 2 4 2" xfId="30461"/>
    <cellStyle name="Milliers 2 3 2 4 3" xfId="30462"/>
    <cellStyle name="Milliers 2 3 2 4 4" xfId="30463"/>
    <cellStyle name="Milliers 2 3 2 4 5" xfId="30464"/>
    <cellStyle name="Milliers 2 3 2 5" xfId="30465"/>
    <cellStyle name="Milliers 2 3 2 5 2" xfId="30466"/>
    <cellStyle name="Milliers 2 3 2 5 3" xfId="30467"/>
    <cellStyle name="Milliers 2 3 2 5 4" xfId="30468"/>
    <cellStyle name="Milliers 2 3 2 5 5" xfId="30469"/>
    <cellStyle name="Milliers 2 3 2 6" xfId="30470"/>
    <cellStyle name="Milliers 2 3 2 6 2" xfId="30471"/>
    <cellStyle name="Milliers 2 3 2 6 3" xfId="30472"/>
    <cellStyle name="Milliers 2 3 2 6 4" xfId="30473"/>
    <cellStyle name="Milliers 2 3 2 6 5" xfId="30474"/>
    <cellStyle name="Milliers 2 3 2 7" xfId="30475"/>
    <cellStyle name="Milliers 2 3 2 7 2" xfId="30476"/>
    <cellStyle name="Milliers 2 3 2 7 3" xfId="30477"/>
    <cellStyle name="Milliers 2 3 2 7 4" xfId="30478"/>
    <cellStyle name="Milliers 2 3 2 7 5" xfId="30479"/>
    <cellStyle name="Milliers 2 3 2 8" xfId="30480"/>
    <cellStyle name="Milliers 2 3 2 8 2" xfId="30481"/>
    <cellStyle name="Milliers 2 3 2 8 3" xfId="30482"/>
    <cellStyle name="Milliers 2 3 2 8 4" xfId="30483"/>
    <cellStyle name="Milliers 2 3 2 8 5" xfId="30484"/>
    <cellStyle name="Milliers 2 3 2 9" xfId="30485"/>
    <cellStyle name="Milliers 2 3 3" xfId="30486"/>
    <cellStyle name="Milliers 2 3 4" xfId="30487"/>
    <cellStyle name="Milliers 2 3 5" xfId="30488"/>
    <cellStyle name="Milliers 2 3 6" xfId="30489"/>
    <cellStyle name="Milliers 2 3 7" xfId="30490"/>
    <cellStyle name="Milliers 2 3 7 2" xfId="30491"/>
    <cellStyle name="Milliers 2 3 7 3" xfId="30492"/>
    <cellStyle name="Milliers 2 3 7 4" xfId="30493"/>
    <cellStyle name="Milliers 2 3 7 5" xfId="30494"/>
    <cellStyle name="Milliers 2 3 7 6" xfId="30495"/>
    <cellStyle name="Milliers 2 3 8" xfId="30496"/>
    <cellStyle name="Milliers 2 3 9" xfId="30497"/>
    <cellStyle name="Milliers 2 30" xfId="30498"/>
    <cellStyle name="Milliers 2 31" xfId="30499"/>
    <cellStyle name="Milliers 2 32" xfId="30500"/>
    <cellStyle name="Milliers 2 32 2" xfId="30501"/>
    <cellStyle name="Milliers 2 32 2 2" xfId="30502"/>
    <cellStyle name="Milliers 2 32 2 2 2" xfId="30503"/>
    <cellStyle name="Milliers 2 32 2 3" xfId="30504"/>
    <cellStyle name="Milliers 2 32 3" xfId="30505"/>
    <cellStyle name="Milliers 2 32 3 2" xfId="30506"/>
    <cellStyle name="Milliers 2 32 4" xfId="30507"/>
    <cellStyle name="Milliers 2 33" xfId="30508"/>
    <cellStyle name="Milliers 2 33 2" xfId="30509"/>
    <cellStyle name="Milliers 2 33 2 2" xfId="30510"/>
    <cellStyle name="Milliers 2 33 2 2 2" xfId="30511"/>
    <cellStyle name="Milliers 2 33 2 3" xfId="30512"/>
    <cellStyle name="Milliers 2 33 3" xfId="30513"/>
    <cellStyle name="Milliers 2 33 3 2" xfId="30514"/>
    <cellStyle name="Milliers 2 33 4" xfId="30515"/>
    <cellStyle name="Milliers 2 34" xfId="30516"/>
    <cellStyle name="Milliers 2 34 2" xfId="30517"/>
    <cellStyle name="Milliers 2 34 2 2" xfId="30518"/>
    <cellStyle name="Milliers 2 34 2 2 2" xfId="30519"/>
    <cellStyle name="Milliers 2 34 2 3" xfId="30520"/>
    <cellStyle name="Milliers 2 34 3" xfId="30521"/>
    <cellStyle name="Milliers 2 34 3 2" xfId="30522"/>
    <cellStyle name="Milliers 2 34 4" xfId="30523"/>
    <cellStyle name="Milliers 2 35" xfId="30524"/>
    <cellStyle name="Milliers 2 35 2" xfId="30525"/>
    <cellStyle name="Milliers 2 35 2 2" xfId="30526"/>
    <cellStyle name="Milliers 2 35 2 2 2" xfId="30527"/>
    <cellStyle name="Milliers 2 35 2 3" xfId="30528"/>
    <cellStyle name="Milliers 2 35 3" xfId="30529"/>
    <cellStyle name="Milliers 2 35 3 2" xfId="30530"/>
    <cellStyle name="Milliers 2 35 4" xfId="30531"/>
    <cellStyle name="Milliers 2 4" xfId="278"/>
    <cellStyle name="Milliers 2 4 10" xfId="30532"/>
    <cellStyle name="Milliers 2 4 11" xfId="30533"/>
    <cellStyle name="Milliers 2 4 12" xfId="30534"/>
    <cellStyle name="Milliers 2 4 13" xfId="30535"/>
    <cellStyle name="Milliers 2 4 14" xfId="30536"/>
    <cellStyle name="Milliers 2 4 14 2" xfId="30537"/>
    <cellStyle name="Milliers 2 4 14 2 2" xfId="30538"/>
    <cellStyle name="Milliers 2 4 14 2 3" xfId="30539"/>
    <cellStyle name="Milliers 2 4 14 2 4" xfId="30540"/>
    <cellStyle name="Milliers 2 4 14 3" xfId="30541"/>
    <cellStyle name="Milliers 2 4 14 4" xfId="30542"/>
    <cellStyle name="Milliers 2 4 14 5" xfId="30543"/>
    <cellStyle name="Milliers 2 4 15" xfId="30544"/>
    <cellStyle name="Milliers 2 4 15 2" xfId="30545"/>
    <cellStyle name="Milliers 2 4 15 2 2" xfId="30546"/>
    <cellStyle name="Milliers 2 4 15 2 3" xfId="30547"/>
    <cellStyle name="Milliers 2 4 15 2 4" xfId="30548"/>
    <cellStyle name="Milliers 2 4 15 2 5" xfId="30549"/>
    <cellStyle name="Milliers 2 4 15 3" xfId="30550"/>
    <cellStyle name="Milliers 2 4 15 4" xfId="30551"/>
    <cellStyle name="Milliers 2 4 15 5" xfId="30552"/>
    <cellStyle name="Milliers 2 4 16" xfId="30553"/>
    <cellStyle name="Milliers 2 4 17" xfId="30554"/>
    <cellStyle name="Milliers 2 4 18" xfId="30555"/>
    <cellStyle name="Milliers 2 4 19" xfId="30556"/>
    <cellStyle name="Milliers 2 4 2" xfId="30557"/>
    <cellStyle name="Milliers 2 4 2 10" xfId="30558"/>
    <cellStyle name="Milliers 2 4 2 10 10" xfId="30559"/>
    <cellStyle name="Milliers 2 4 2 10 2" xfId="30560"/>
    <cellStyle name="Milliers 2 4 2 10 2 2" xfId="30561"/>
    <cellStyle name="Milliers 2 4 2 10 2 2 2" xfId="30562"/>
    <cellStyle name="Milliers 2 4 2 10 2 2 3" xfId="30563"/>
    <cellStyle name="Milliers 2 4 2 10 2 2 4" xfId="30564"/>
    <cellStyle name="Milliers 2 4 2 10 2 2 5" xfId="30565"/>
    <cellStyle name="Milliers 2 4 2 10 2 2 6" xfId="30566"/>
    <cellStyle name="Milliers 2 4 2 10 2 2 7" xfId="30567"/>
    <cellStyle name="Milliers 2 4 2 10 2 2 8" xfId="30568"/>
    <cellStyle name="Milliers 2 4 2 10 2 3" xfId="30569"/>
    <cellStyle name="Milliers 2 4 2 10 2 4" xfId="30570"/>
    <cellStyle name="Milliers 2 4 2 10 2 5" xfId="30571"/>
    <cellStyle name="Milliers 2 4 2 10 2 6" xfId="30572"/>
    <cellStyle name="Milliers 2 4 2 10 2 7" xfId="30573"/>
    <cellStyle name="Milliers 2 4 2 10 2 8" xfId="30574"/>
    <cellStyle name="Milliers 2 4 2 10 2 9" xfId="30575"/>
    <cellStyle name="Milliers 2 4 2 10 3" xfId="30576"/>
    <cellStyle name="Milliers 2 4 2 10 4" xfId="30577"/>
    <cellStyle name="Milliers 2 4 2 10 4 2" xfId="30578"/>
    <cellStyle name="Milliers 2 4 2 10 4 3" xfId="30579"/>
    <cellStyle name="Milliers 2 4 2 10 4 4" xfId="30580"/>
    <cellStyle name="Milliers 2 4 2 10 5" xfId="30581"/>
    <cellStyle name="Milliers 2 4 2 10 6" xfId="30582"/>
    <cellStyle name="Milliers 2 4 2 10 7" xfId="30583"/>
    <cellStyle name="Milliers 2 4 2 10 8" xfId="30584"/>
    <cellStyle name="Milliers 2 4 2 10 9" xfId="30585"/>
    <cellStyle name="Milliers 2 4 2 11" xfId="30586"/>
    <cellStyle name="Milliers 2 4 2 11 2" xfId="30587"/>
    <cellStyle name="Milliers 2 4 2 11 2 2" xfId="30588"/>
    <cellStyle name="Milliers 2 4 2 11 2 3" xfId="30589"/>
    <cellStyle name="Milliers 2 4 2 11 2 4" xfId="30590"/>
    <cellStyle name="Milliers 2 4 2 11 2 5" xfId="30591"/>
    <cellStyle name="Milliers 2 4 2 11 2 6" xfId="30592"/>
    <cellStyle name="Milliers 2 4 2 11 2 7" xfId="30593"/>
    <cellStyle name="Milliers 2 4 2 11 2 8" xfId="30594"/>
    <cellStyle name="Milliers 2 4 2 11 3" xfId="30595"/>
    <cellStyle name="Milliers 2 4 2 11 4" xfId="30596"/>
    <cellStyle name="Milliers 2 4 2 11 5" xfId="30597"/>
    <cellStyle name="Milliers 2 4 2 11 6" xfId="30598"/>
    <cellStyle name="Milliers 2 4 2 11 7" xfId="30599"/>
    <cellStyle name="Milliers 2 4 2 11 8" xfId="30600"/>
    <cellStyle name="Milliers 2 4 2 11 9" xfId="30601"/>
    <cellStyle name="Milliers 2 4 2 12" xfId="30602"/>
    <cellStyle name="Milliers 2 4 2 13" xfId="30603"/>
    <cellStyle name="Milliers 2 4 2 14" xfId="30604"/>
    <cellStyle name="Milliers 2 4 2 15" xfId="30605"/>
    <cellStyle name="Milliers 2 4 2 16" xfId="30606"/>
    <cellStyle name="Milliers 2 4 2 17" xfId="30607"/>
    <cellStyle name="Milliers 2 4 2 17 2" xfId="30608"/>
    <cellStyle name="Milliers 2 4 2 17 3" xfId="30609"/>
    <cellStyle name="Milliers 2 4 2 17 4" xfId="30610"/>
    <cellStyle name="Milliers 2 4 2 18" xfId="30611"/>
    <cellStyle name="Milliers 2 4 2 19" xfId="30612"/>
    <cellStyle name="Milliers 2 4 2 2" xfId="30613"/>
    <cellStyle name="Milliers 2 4 2 2 10" xfId="30614"/>
    <cellStyle name="Milliers 2 4 2 2 11" xfId="30615"/>
    <cellStyle name="Milliers 2 4 2 2 12" xfId="30616"/>
    <cellStyle name="Milliers 2 4 2 2 13" xfId="30617"/>
    <cellStyle name="Milliers 2 4 2 2 14" xfId="30618"/>
    <cellStyle name="Milliers 2 4 2 2 15" xfId="30619"/>
    <cellStyle name="Milliers 2 4 2 2 16" xfId="30620"/>
    <cellStyle name="Milliers 2 4 2 2 17" xfId="30621"/>
    <cellStyle name="Milliers 2 4 2 2 17 2" xfId="30622"/>
    <cellStyle name="Milliers 2 4 2 2 17 3" xfId="30623"/>
    <cellStyle name="Milliers 2 4 2 2 17 4" xfId="30624"/>
    <cellStyle name="Milliers 2 4 2 2 18" xfId="30625"/>
    <cellStyle name="Milliers 2 4 2 2 19" xfId="30626"/>
    <cellStyle name="Milliers 2 4 2 2 2" xfId="30627"/>
    <cellStyle name="Milliers 2 4 2 2 2 10" xfId="30628"/>
    <cellStyle name="Milliers 2 4 2 2 2 11" xfId="30629"/>
    <cellStyle name="Milliers 2 4 2 2 2 11 2" xfId="30630"/>
    <cellStyle name="Milliers 2 4 2 2 2 11 3" xfId="30631"/>
    <cellStyle name="Milliers 2 4 2 2 2 11 4" xfId="30632"/>
    <cellStyle name="Milliers 2 4 2 2 2 12" xfId="30633"/>
    <cellStyle name="Milliers 2 4 2 2 2 13" xfId="30634"/>
    <cellStyle name="Milliers 2 4 2 2 2 14" xfId="30635"/>
    <cellStyle name="Milliers 2 4 2 2 2 15" xfId="30636"/>
    <cellStyle name="Milliers 2 4 2 2 2 16" xfId="30637"/>
    <cellStyle name="Milliers 2 4 2 2 2 17" xfId="30638"/>
    <cellStyle name="Milliers 2 4 2 2 2 2" xfId="30639"/>
    <cellStyle name="Milliers 2 4 2 2 2 2 10" xfId="30640"/>
    <cellStyle name="Milliers 2 4 2 2 2 2 11" xfId="30641"/>
    <cellStyle name="Milliers 2 4 2 2 2 2 11 2" xfId="30642"/>
    <cellStyle name="Milliers 2 4 2 2 2 2 11 3" xfId="30643"/>
    <cellStyle name="Milliers 2 4 2 2 2 2 11 4" xfId="30644"/>
    <cellStyle name="Milliers 2 4 2 2 2 2 12" xfId="30645"/>
    <cellStyle name="Milliers 2 4 2 2 2 2 13" xfId="30646"/>
    <cellStyle name="Milliers 2 4 2 2 2 2 14" xfId="30647"/>
    <cellStyle name="Milliers 2 4 2 2 2 2 15" xfId="30648"/>
    <cellStyle name="Milliers 2 4 2 2 2 2 16" xfId="30649"/>
    <cellStyle name="Milliers 2 4 2 2 2 2 17" xfId="30650"/>
    <cellStyle name="Milliers 2 4 2 2 2 2 2" xfId="30651"/>
    <cellStyle name="Milliers 2 4 2 2 2 2 2 10" xfId="30652"/>
    <cellStyle name="Milliers 2 4 2 2 2 2 2 11" xfId="30653"/>
    <cellStyle name="Milliers 2 4 2 2 2 2 2 12" xfId="30654"/>
    <cellStyle name="Milliers 2 4 2 2 2 2 2 13" xfId="30655"/>
    <cellStyle name="Milliers 2 4 2 2 2 2 2 14" xfId="30656"/>
    <cellStyle name="Milliers 2 4 2 2 2 2 2 2" xfId="30657"/>
    <cellStyle name="Milliers 2 4 2 2 2 2 2 2 10" xfId="30658"/>
    <cellStyle name="Milliers 2 4 2 2 2 2 2 2 11" xfId="30659"/>
    <cellStyle name="Milliers 2 4 2 2 2 2 2 2 12" xfId="30660"/>
    <cellStyle name="Milliers 2 4 2 2 2 2 2 2 13" xfId="30661"/>
    <cellStyle name="Milliers 2 4 2 2 2 2 2 2 14" xfId="30662"/>
    <cellStyle name="Milliers 2 4 2 2 2 2 2 2 2" xfId="30663"/>
    <cellStyle name="Milliers 2 4 2 2 2 2 2 2 2 2" xfId="30664"/>
    <cellStyle name="Milliers 2 4 2 2 2 2 2 2 2 2 2" xfId="30665"/>
    <cellStyle name="Milliers 2 4 2 2 2 2 2 2 2 2 3" xfId="30666"/>
    <cellStyle name="Milliers 2 4 2 2 2 2 2 2 2 2 4" xfId="30667"/>
    <cellStyle name="Milliers 2 4 2 2 2 2 2 2 2 2 5" xfId="30668"/>
    <cellStyle name="Milliers 2 4 2 2 2 2 2 2 2 2 6" xfId="30669"/>
    <cellStyle name="Milliers 2 4 2 2 2 2 2 2 2 2 7" xfId="30670"/>
    <cellStyle name="Milliers 2 4 2 2 2 2 2 2 2 2 8" xfId="30671"/>
    <cellStyle name="Milliers 2 4 2 2 2 2 2 2 2 3" xfId="30672"/>
    <cellStyle name="Milliers 2 4 2 2 2 2 2 2 2 4" xfId="30673"/>
    <cellStyle name="Milliers 2 4 2 2 2 2 2 2 2 5" xfId="30674"/>
    <cellStyle name="Milliers 2 4 2 2 2 2 2 2 2 6" xfId="30675"/>
    <cellStyle name="Milliers 2 4 2 2 2 2 2 2 2 7" xfId="30676"/>
    <cellStyle name="Milliers 2 4 2 2 2 2 2 2 2 8" xfId="30677"/>
    <cellStyle name="Milliers 2 4 2 2 2 2 2 2 2 9" xfId="30678"/>
    <cellStyle name="Milliers 2 4 2 2 2 2 2 2 3" xfId="30679"/>
    <cellStyle name="Milliers 2 4 2 2 2 2 2 2 4" xfId="30680"/>
    <cellStyle name="Milliers 2 4 2 2 2 2 2 2 5" xfId="30681"/>
    <cellStyle name="Milliers 2 4 2 2 2 2 2 2 6" xfId="30682"/>
    <cellStyle name="Milliers 2 4 2 2 2 2 2 2 7" xfId="30683"/>
    <cellStyle name="Milliers 2 4 2 2 2 2 2 2 8" xfId="30684"/>
    <cellStyle name="Milliers 2 4 2 2 2 2 2 2 8 2" xfId="30685"/>
    <cellStyle name="Milliers 2 4 2 2 2 2 2 2 8 3" xfId="30686"/>
    <cellStyle name="Milliers 2 4 2 2 2 2 2 2 8 4" xfId="30687"/>
    <cellStyle name="Milliers 2 4 2 2 2 2 2 2 9" xfId="30688"/>
    <cellStyle name="Milliers 2 4 2 2 2 2 2 3" xfId="30689"/>
    <cellStyle name="Milliers 2 4 2 2 2 2 2 3 2" xfId="30690"/>
    <cellStyle name="Milliers 2 4 2 2 2 2 2 3 2 2" xfId="30691"/>
    <cellStyle name="Milliers 2 4 2 2 2 2 2 3 2 3" xfId="30692"/>
    <cellStyle name="Milliers 2 4 2 2 2 2 2 3 2 4" xfId="30693"/>
    <cellStyle name="Milliers 2 4 2 2 2 2 2 3 2 5" xfId="30694"/>
    <cellStyle name="Milliers 2 4 2 2 2 2 2 3 3" xfId="30695"/>
    <cellStyle name="Milliers 2 4 2 2 2 2 2 3 4" xfId="30696"/>
    <cellStyle name="Milliers 2 4 2 2 2 2 2 3 5" xfId="30697"/>
    <cellStyle name="Milliers 2 4 2 2 2 2 2 4" xfId="30698"/>
    <cellStyle name="Milliers 2 4 2 2 2 2 2 5" xfId="30699"/>
    <cellStyle name="Milliers 2 4 2 2 2 2 2 6" xfId="30700"/>
    <cellStyle name="Milliers 2 4 2 2 2 2 2 7" xfId="30701"/>
    <cellStyle name="Milliers 2 4 2 2 2 2 2 8" xfId="30702"/>
    <cellStyle name="Milliers 2 4 2 2 2 2 2 8 2" xfId="30703"/>
    <cellStyle name="Milliers 2 4 2 2 2 2 2 8 3" xfId="30704"/>
    <cellStyle name="Milliers 2 4 2 2 2 2 2 8 4" xfId="30705"/>
    <cellStyle name="Milliers 2 4 2 2 2 2 2 9" xfId="30706"/>
    <cellStyle name="Milliers 2 4 2 2 2 2 3" xfId="30707"/>
    <cellStyle name="Milliers 2 4 2 2 2 2 3 2" xfId="30708"/>
    <cellStyle name="Milliers 2 4 2 2 2 2 3 2 2" xfId="30709"/>
    <cellStyle name="Milliers 2 4 2 2 2 2 3 2 3" xfId="30710"/>
    <cellStyle name="Milliers 2 4 2 2 2 2 3 2 4" xfId="30711"/>
    <cellStyle name="Milliers 2 4 2 2 2 2 3 2 5" xfId="30712"/>
    <cellStyle name="Milliers 2 4 2 2 2 2 3 3" xfId="30713"/>
    <cellStyle name="Milliers 2 4 2 2 2 2 3 4" xfId="30714"/>
    <cellStyle name="Milliers 2 4 2 2 2 2 3 5" xfId="30715"/>
    <cellStyle name="Milliers 2 4 2 2 2 2 4" xfId="30716"/>
    <cellStyle name="Milliers 2 4 2 2 2 2 5" xfId="30717"/>
    <cellStyle name="Milliers 2 4 2 2 2 2 6" xfId="30718"/>
    <cellStyle name="Milliers 2 4 2 2 2 2 7" xfId="30719"/>
    <cellStyle name="Milliers 2 4 2 2 2 2 8" xfId="30720"/>
    <cellStyle name="Milliers 2 4 2 2 2 2 9" xfId="30721"/>
    <cellStyle name="Milliers 2 4 2 2 2 3" xfId="30722"/>
    <cellStyle name="Milliers 2 4 2 2 2 4" xfId="30723"/>
    <cellStyle name="Milliers 2 4 2 2 2 5" xfId="30724"/>
    <cellStyle name="Milliers 2 4 2 2 2 5 2" xfId="30725"/>
    <cellStyle name="Milliers 2 4 2 2 2 5 2 2" xfId="30726"/>
    <cellStyle name="Milliers 2 4 2 2 2 5 2 3" xfId="30727"/>
    <cellStyle name="Milliers 2 4 2 2 2 5 2 4" xfId="30728"/>
    <cellStyle name="Milliers 2 4 2 2 2 5 2 5" xfId="30729"/>
    <cellStyle name="Milliers 2 4 2 2 2 5 2 6" xfId="30730"/>
    <cellStyle name="Milliers 2 4 2 2 2 5 2 7" xfId="30731"/>
    <cellStyle name="Milliers 2 4 2 2 2 5 2 8" xfId="30732"/>
    <cellStyle name="Milliers 2 4 2 2 2 5 3" xfId="30733"/>
    <cellStyle name="Milliers 2 4 2 2 2 5 4" xfId="30734"/>
    <cellStyle name="Milliers 2 4 2 2 2 5 5" xfId="30735"/>
    <cellStyle name="Milliers 2 4 2 2 2 5 6" xfId="30736"/>
    <cellStyle name="Milliers 2 4 2 2 2 5 7" xfId="30737"/>
    <cellStyle name="Milliers 2 4 2 2 2 5 8" xfId="30738"/>
    <cellStyle name="Milliers 2 4 2 2 2 5 9" xfId="30739"/>
    <cellStyle name="Milliers 2 4 2 2 2 6" xfId="30740"/>
    <cellStyle name="Milliers 2 4 2 2 2 7" xfId="30741"/>
    <cellStyle name="Milliers 2 4 2 2 2 8" xfId="30742"/>
    <cellStyle name="Milliers 2 4 2 2 2 9" xfId="30743"/>
    <cellStyle name="Milliers 2 4 2 2 20" xfId="30744"/>
    <cellStyle name="Milliers 2 4 2 2 21" xfId="30745"/>
    <cellStyle name="Milliers 2 4 2 2 22" xfId="30746"/>
    <cellStyle name="Milliers 2 4 2 2 23" xfId="30747"/>
    <cellStyle name="Milliers 2 4 2 2 3" xfId="30748"/>
    <cellStyle name="Milliers 2 4 2 2 4" xfId="30749"/>
    <cellStyle name="Milliers 2 4 2 2 5" xfId="30750"/>
    <cellStyle name="Milliers 2 4 2 2 6" xfId="30751"/>
    <cellStyle name="Milliers 2 4 2 2 7" xfId="30752"/>
    <cellStyle name="Milliers 2 4 2 2 8" xfId="30753"/>
    <cellStyle name="Milliers 2 4 2 2 9" xfId="30754"/>
    <cellStyle name="Milliers 2 4 2 2 9 2" xfId="30755"/>
    <cellStyle name="Milliers 2 4 2 2 9 2 2" xfId="30756"/>
    <cellStyle name="Milliers 2 4 2 2 9 2 3" xfId="30757"/>
    <cellStyle name="Milliers 2 4 2 2 9 2 4" xfId="30758"/>
    <cellStyle name="Milliers 2 4 2 2 9 2 5" xfId="30759"/>
    <cellStyle name="Milliers 2 4 2 2 9 2 6" xfId="30760"/>
    <cellStyle name="Milliers 2 4 2 2 9 2 7" xfId="30761"/>
    <cellStyle name="Milliers 2 4 2 2 9 2 8" xfId="30762"/>
    <cellStyle name="Milliers 2 4 2 2 9 3" xfId="30763"/>
    <cellStyle name="Milliers 2 4 2 2 9 4" xfId="30764"/>
    <cellStyle name="Milliers 2 4 2 2 9 5" xfId="30765"/>
    <cellStyle name="Milliers 2 4 2 2 9 6" xfId="30766"/>
    <cellStyle name="Milliers 2 4 2 2 9 7" xfId="30767"/>
    <cellStyle name="Milliers 2 4 2 2 9 8" xfId="30768"/>
    <cellStyle name="Milliers 2 4 2 2 9 9" xfId="30769"/>
    <cellStyle name="Milliers 2 4 2 20" xfId="30770"/>
    <cellStyle name="Milliers 2 4 2 21" xfId="30771"/>
    <cellStyle name="Milliers 2 4 2 22" xfId="30772"/>
    <cellStyle name="Milliers 2 4 2 23" xfId="30773"/>
    <cellStyle name="Milliers 2 4 2 3" xfId="30774"/>
    <cellStyle name="Milliers 2 4 2 3 2" xfId="30775"/>
    <cellStyle name="Milliers 2 4 2 3 2 2" xfId="30776"/>
    <cellStyle name="Milliers 2 4 2 3 2 3" xfId="30777"/>
    <cellStyle name="Milliers 2 4 2 3 2 4" xfId="30778"/>
    <cellStyle name="Milliers 2 4 2 3 2 5" xfId="30779"/>
    <cellStyle name="Milliers 2 4 2 4" xfId="30780"/>
    <cellStyle name="Milliers 2 4 2 4 2" xfId="30781"/>
    <cellStyle name="Milliers 2 4 2 4 3" xfId="30782"/>
    <cellStyle name="Milliers 2 4 2 4 4" xfId="30783"/>
    <cellStyle name="Milliers 2 4 2 4 5" xfId="30784"/>
    <cellStyle name="Milliers 2 4 2 5" xfId="30785"/>
    <cellStyle name="Milliers 2 4 2 5 2" xfId="30786"/>
    <cellStyle name="Milliers 2 4 2 5 3" xfId="30787"/>
    <cellStyle name="Milliers 2 4 2 5 4" xfId="30788"/>
    <cellStyle name="Milliers 2 4 2 5 5" xfId="30789"/>
    <cellStyle name="Milliers 2 4 2 6" xfId="30790"/>
    <cellStyle name="Milliers 2 4 2 6 2" xfId="30791"/>
    <cellStyle name="Milliers 2 4 2 6 3" xfId="30792"/>
    <cellStyle name="Milliers 2 4 2 6 4" xfId="30793"/>
    <cellStyle name="Milliers 2 4 2 6 5" xfId="30794"/>
    <cellStyle name="Milliers 2 4 2 7" xfId="30795"/>
    <cellStyle name="Milliers 2 4 2 7 2" xfId="30796"/>
    <cellStyle name="Milliers 2 4 2 7 3" xfId="30797"/>
    <cellStyle name="Milliers 2 4 2 7 4" xfId="30798"/>
    <cellStyle name="Milliers 2 4 2 7 5" xfId="30799"/>
    <cellStyle name="Milliers 2 4 2 8" xfId="30800"/>
    <cellStyle name="Milliers 2 4 2 8 2" xfId="30801"/>
    <cellStyle name="Milliers 2 4 2 8 3" xfId="30802"/>
    <cellStyle name="Milliers 2 4 2 8 4" xfId="30803"/>
    <cellStyle name="Milliers 2 4 2 8 5" xfId="30804"/>
    <cellStyle name="Milliers 2 4 2 9" xfId="30805"/>
    <cellStyle name="Milliers 2 4 2 9 10" xfId="30806"/>
    <cellStyle name="Milliers 2 4 2 9 2" xfId="30807"/>
    <cellStyle name="Milliers 2 4 2 9 2 2" xfId="30808"/>
    <cellStyle name="Milliers 2 4 2 9 2 2 2" xfId="30809"/>
    <cellStyle name="Milliers 2 4 2 9 2 2 3" xfId="30810"/>
    <cellStyle name="Milliers 2 4 2 9 2 2 4" xfId="30811"/>
    <cellStyle name="Milliers 2 4 2 9 2 2 5" xfId="30812"/>
    <cellStyle name="Milliers 2 4 2 9 2 2 6" xfId="30813"/>
    <cellStyle name="Milliers 2 4 2 9 2 2 7" xfId="30814"/>
    <cellStyle name="Milliers 2 4 2 9 2 2 8" xfId="30815"/>
    <cellStyle name="Milliers 2 4 2 9 2 3" xfId="30816"/>
    <cellStyle name="Milliers 2 4 2 9 2 4" xfId="30817"/>
    <cellStyle name="Milliers 2 4 2 9 2 5" xfId="30818"/>
    <cellStyle name="Milliers 2 4 2 9 2 6" xfId="30819"/>
    <cellStyle name="Milliers 2 4 2 9 2 7" xfId="30820"/>
    <cellStyle name="Milliers 2 4 2 9 2 8" xfId="30821"/>
    <cellStyle name="Milliers 2 4 2 9 2 9" xfId="30822"/>
    <cellStyle name="Milliers 2 4 2 9 3" xfId="30823"/>
    <cellStyle name="Milliers 2 4 2 9 4" xfId="30824"/>
    <cellStyle name="Milliers 2 4 2 9 4 2" xfId="30825"/>
    <cellStyle name="Milliers 2 4 2 9 4 3" xfId="30826"/>
    <cellStyle name="Milliers 2 4 2 9 4 4" xfId="30827"/>
    <cellStyle name="Milliers 2 4 2 9 5" xfId="30828"/>
    <cellStyle name="Milliers 2 4 2 9 6" xfId="30829"/>
    <cellStyle name="Milliers 2 4 2 9 7" xfId="30830"/>
    <cellStyle name="Milliers 2 4 2 9 8" xfId="30831"/>
    <cellStyle name="Milliers 2 4 2 9 9" xfId="30832"/>
    <cellStyle name="Milliers 2 4 20" xfId="30833"/>
    <cellStyle name="Milliers 2 4 21" xfId="30834"/>
    <cellStyle name="Milliers 2 4 22" xfId="30835"/>
    <cellStyle name="Milliers 2 4 23" xfId="30836"/>
    <cellStyle name="Milliers 2 4 23 2" xfId="30837"/>
    <cellStyle name="Milliers 2 4 23 3" xfId="30838"/>
    <cellStyle name="Milliers 2 4 23 4" xfId="30839"/>
    <cellStyle name="Milliers 2 4 24" xfId="30840"/>
    <cellStyle name="Milliers 2 4 25" xfId="30841"/>
    <cellStyle name="Milliers 2 4 26" xfId="30842"/>
    <cellStyle name="Milliers 2 4 27" xfId="30843"/>
    <cellStyle name="Milliers 2 4 28" xfId="30844"/>
    <cellStyle name="Milliers 2 4 29" xfId="30845"/>
    <cellStyle name="Milliers 2 4 3" xfId="30846"/>
    <cellStyle name="Milliers 2 4 4" xfId="30847"/>
    <cellStyle name="Milliers 2 4 5" xfId="30848"/>
    <cellStyle name="Milliers 2 4 6" xfId="30849"/>
    <cellStyle name="Milliers 2 4 7" xfId="30850"/>
    <cellStyle name="Milliers 2 4 7 2" xfId="30851"/>
    <cellStyle name="Milliers 2 4 7 3" xfId="30852"/>
    <cellStyle name="Milliers 2 4 7 4" xfId="30853"/>
    <cellStyle name="Milliers 2 4 7 5" xfId="30854"/>
    <cellStyle name="Milliers 2 4 7 6" xfId="30855"/>
    <cellStyle name="Milliers 2 4 8" xfId="30856"/>
    <cellStyle name="Milliers 2 4 9" xfId="30857"/>
    <cellStyle name="Milliers 2 5" xfId="279"/>
    <cellStyle name="Milliers 2 5 10" xfId="30858"/>
    <cellStyle name="Milliers 2 5 10 2" xfId="30859"/>
    <cellStyle name="Milliers 2 5 10 3" xfId="30860"/>
    <cellStyle name="Milliers 2 5 10 4" xfId="30861"/>
    <cellStyle name="Milliers 2 5 10 5" xfId="30862"/>
    <cellStyle name="Milliers 2 5 11" xfId="30863"/>
    <cellStyle name="Milliers 2 5 11 2" xfId="30864"/>
    <cellStyle name="Milliers 2 5 11 3" xfId="30865"/>
    <cellStyle name="Milliers 2 5 11 4" xfId="30866"/>
    <cellStyle name="Milliers 2 5 11 5" xfId="30867"/>
    <cellStyle name="Milliers 2 5 12" xfId="30868"/>
    <cellStyle name="Milliers 2 5 12 2" xfId="30869"/>
    <cellStyle name="Milliers 2 5 12 3" xfId="30870"/>
    <cellStyle name="Milliers 2 5 12 4" xfId="30871"/>
    <cellStyle name="Milliers 2 5 12 5" xfId="30872"/>
    <cellStyle name="Milliers 2 5 13" xfId="30873"/>
    <cellStyle name="Milliers 2 5 13 2" xfId="30874"/>
    <cellStyle name="Milliers 2 5 13 3" xfId="30875"/>
    <cellStyle name="Milliers 2 5 13 4" xfId="30876"/>
    <cellStyle name="Milliers 2 5 13 5" xfId="30877"/>
    <cellStyle name="Milliers 2 5 14" xfId="30878"/>
    <cellStyle name="Milliers 2 5 14 2" xfId="30879"/>
    <cellStyle name="Milliers 2 5 14 3" xfId="30880"/>
    <cellStyle name="Milliers 2 5 14 4" xfId="30881"/>
    <cellStyle name="Milliers 2 5 14 5" xfId="30882"/>
    <cellStyle name="Milliers 2 5 15" xfId="30883"/>
    <cellStyle name="Milliers 2 5 15 2" xfId="30884"/>
    <cellStyle name="Milliers 2 5 15 3" xfId="30885"/>
    <cellStyle name="Milliers 2 5 15 4" xfId="30886"/>
    <cellStyle name="Milliers 2 5 15 5" xfId="30887"/>
    <cellStyle name="Milliers 2 5 16" xfId="30888"/>
    <cellStyle name="Milliers 2 5 16 2" xfId="30889"/>
    <cellStyle name="Milliers 2 5 16 3" xfId="30890"/>
    <cellStyle name="Milliers 2 5 16 4" xfId="30891"/>
    <cellStyle name="Milliers 2 5 16 5" xfId="30892"/>
    <cellStyle name="Milliers 2 5 17" xfId="30893"/>
    <cellStyle name="Milliers 2 5 17 2" xfId="30894"/>
    <cellStyle name="Milliers 2 5 17 3" xfId="30895"/>
    <cellStyle name="Milliers 2 5 17 4" xfId="30896"/>
    <cellStyle name="Milliers 2 5 17 5" xfId="30897"/>
    <cellStyle name="Milliers 2 5 18" xfId="30898"/>
    <cellStyle name="Milliers 2 5 18 2" xfId="30899"/>
    <cellStyle name="Milliers 2 5 18 3" xfId="30900"/>
    <cellStyle name="Milliers 2 5 18 4" xfId="30901"/>
    <cellStyle name="Milliers 2 5 18 5" xfId="30902"/>
    <cellStyle name="Milliers 2 5 19" xfId="30903"/>
    <cellStyle name="Milliers 2 5 19 2" xfId="30904"/>
    <cellStyle name="Milliers 2 5 19 3" xfId="30905"/>
    <cellStyle name="Milliers 2 5 19 4" xfId="30906"/>
    <cellStyle name="Milliers 2 5 19 5" xfId="30907"/>
    <cellStyle name="Milliers 2 5 2" xfId="30908"/>
    <cellStyle name="Milliers 2 5 2 2" xfId="30909"/>
    <cellStyle name="Milliers 2 5 2 3" xfId="30910"/>
    <cellStyle name="Milliers 2 5 2 4" xfId="30911"/>
    <cellStyle name="Milliers 2 5 2 5" xfId="30912"/>
    <cellStyle name="Milliers 2 5 20" xfId="30913"/>
    <cellStyle name="Milliers 2 5 20 2" xfId="30914"/>
    <cellStyle name="Milliers 2 5 20 3" xfId="30915"/>
    <cellStyle name="Milliers 2 5 20 4" xfId="30916"/>
    <cellStyle name="Milliers 2 5 20 5" xfId="30917"/>
    <cellStyle name="Milliers 2 5 21" xfId="30918"/>
    <cellStyle name="Milliers 2 5 21 2" xfId="30919"/>
    <cellStyle name="Milliers 2 5 21 3" xfId="30920"/>
    <cellStyle name="Milliers 2 5 21 4" xfId="30921"/>
    <cellStyle name="Milliers 2 5 21 5" xfId="30922"/>
    <cellStyle name="Milliers 2 5 22" xfId="30923"/>
    <cellStyle name="Milliers 2 5 22 2" xfId="30924"/>
    <cellStyle name="Milliers 2 5 22 3" xfId="30925"/>
    <cellStyle name="Milliers 2 5 22 4" xfId="30926"/>
    <cellStyle name="Milliers 2 5 22 5" xfId="30927"/>
    <cellStyle name="Milliers 2 5 23" xfId="30928"/>
    <cellStyle name="Milliers 2 5 23 2" xfId="30929"/>
    <cellStyle name="Milliers 2 5 23 3" xfId="30930"/>
    <cellStyle name="Milliers 2 5 23 4" xfId="30931"/>
    <cellStyle name="Milliers 2 5 23 5" xfId="30932"/>
    <cellStyle name="Milliers 2 5 3" xfId="30933"/>
    <cellStyle name="Milliers 2 5 3 2" xfId="30934"/>
    <cellStyle name="Milliers 2 5 3 3" xfId="30935"/>
    <cellStyle name="Milliers 2 5 3 4" xfId="30936"/>
    <cellStyle name="Milliers 2 5 3 5" xfId="30937"/>
    <cellStyle name="Milliers 2 5 4" xfId="30938"/>
    <cellStyle name="Milliers 2 5 4 2" xfId="30939"/>
    <cellStyle name="Milliers 2 5 4 3" xfId="30940"/>
    <cellStyle name="Milliers 2 5 4 4" xfId="30941"/>
    <cellStyle name="Milliers 2 5 4 5" xfId="30942"/>
    <cellStyle name="Milliers 2 5 5" xfId="30943"/>
    <cellStyle name="Milliers 2 5 5 2" xfId="30944"/>
    <cellStyle name="Milliers 2 5 5 3" xfId="30945"/>
    <cellStyle name="Milliers 2 5 5 4" xfId="30946"/>
    <cellStyle name="Milliers 2 5 5 5" xfId="30947"/>
    <cellStyle name="Milliers 2 5 6" xfId="30948"/>
    <cellStyle name="Milliers 2 5 6 2" xfId="30949"/>
    <cellStyle name="Milliers 2 5 6 3" xfId="30950"/>
    <cellStyle name="Milliers 2 5 6 4" xfId="30951"/>
    <cellStyle name="Milliers 2 5 6 5" xfId="30952"/>
    <cellStyle name="Milliers 2 5 7" xfId="30953"/>
    <cellStyle name="Milliers 2 5 7 2" xfId="30954"/>
    <cellStyle name="Milliers 2 5 7 3" xfId="30955"/>
    <cellStyle name="Milliers 2 5 7 4" xfId="30956"/>
    <cellStyle name="Milliers 2 5 7 5" xfId="30957"/>
    <cellStyle name="Milliers 2 5 8" xfId="30958"/>
    <cellStyle name="Milliers 2 5 8 2" xfId="30959"/>
    <cellStyle name="Milliers 2 5 8 3" xfId="30960"/>
    <cellStyle name="Milliers 2 5 8 4" xfId="30961"/>
    <cellStyle name="Milliers 2 5 8 5" xfId="30962"/>
    <cellStyle name="Milliers 2 5 9" xfId="30963"/>
    <cellStyle name="Milliers 2 5 9 2" xfId="30964"/>
    <cellStyle name="Milliers 2 5 9 3" xfId="30965"/>
    <cellStyle name="Milliers 2 5 9 4" xfId="30966"/>
    <cellStyle name="Milliers 2 5 9 5" xfId="30967"/>
    <cellStyle name="Milliers 2 6" xfId="280"/>
    <cellStyle name="Milliers 2 6 10" xfId="30968"/>
    <cellStyle name="Milliers 2 6 10 2" xfId="30969"/>
    <cellStyle name="Milliers 2 6 10 3" xfId="30970"/>
    <cellStyle name="Milliers 2 6 10 4" xfId="30971"/>
    <cellStyle name="Milliers 2 6 10 5" xfId="30972"/>
    <cellStyle name="Milliers 2 6 11" xfId="30973"/>
    <cellStyle name="Milliers 2 6 11 2" xfId="30974"/>
    <cellStyle name="Milliers 2 6 11 3" xfId="30975"/>
    <cellStyle name="Milliers 2 6 11 4" xfId="30976"/>
    <cellStyle name="Milliers 2 6 11 5" xfId="30977"/>
    <cellStyle name="Milliers 2 6 12" xfId="30978"/>
    <cellStyle name="Milliers 2 6 12 2" xfId="30979"/>
    <cellStyle name="Milliers 2 6 12 3" xfId="30980"/>
    <cellStyle name="Milliers 2 6 12 4" xfId="30981"/>
    <cellStyle name="Milliers 2 6 12 5" xfId="30982"/>
    <cellStyle name="Milliers 2 6 13" xfId="30983"/>
    <cellStyle name="Milliers 2 6 13 2" xfId="30984"/>
    <cellStyle name="Milliers 2 6 13 3" xfId="30985"/>
    <cellStyle name="Milliers 2 6 13 4" xfId="30986"/>
    <cellStyle name="Milliers 2 6 13 5" xfId="30987"/>
    <cellStyle name="Milliers 2 6 14" xfId="30988"/>
    <cellStyle name="Milliers 2 6 14 2" xfId="30989"/>
    <cellStyle name="Milliers 2 6 14 3" xfId="30990"/>
    <cellStyle name="Milliers 2 6 14 4" xfId="30991"/>
    <cellStyle name="Milliers 2 6 14 5" xfId="30992"/>
    <cellStyle name="Milliers 2 6 15" xfId="30993"/>
    <cellStyle name="Milliers 2 6 15 2" xfId="30994"/>
    <cellStyle name="Milliers 2 6 15 3" xfId="30995"/>
    <cellStyle name="Milliers 2 6 15 4" xfId="30996"/>
    <cellStyle name="Milliers 2 6 15 5" xfId="30997"/>
    <cellStyle name="Milliers 2 6 16" xfId="30998"/>
    <cellStyle name="Milliers 2 6 16 2" xfId="30999"/>
    <cellStyle name="Milliers 2 6 16 3" xfId="31000"/>
    <cellStyle name="Milliers 2 6 16 4" xfId="31001"/>
    <cellStyle name="Milliers 2 6 16 5" xfId="31002"/>
    <cellStyle name="Milliers 2 6 17" xfId="31003"/>
    <cellStyle name="Milliers 2 6 17 2" xfId="31004"/>
    <cellStyle name="Milliers 2 6 17 3" xfId="31005"/>
    <cellStyle name="Milliers 2 6 17 4" xfId="31006"/>
    <cellStyle name="Milliers 2 6 17 5" xfId="31007"/>
    <cellStyle name="Milliers 2 6 18" xfId="31008"/>
    <cellStyle name="Milliers 2 6 18 2" xfId="31009"/>
    <cellStyle name="Milliers 2 6 18 3" xfId="31010"/>
    <cellStyle name="Milliers 2 6 18 4" xfId="31011"/>
    <cellStyle name="Milliers 2 6 18 5" xfId="31012"/>
    <cellStyle name="Milliers 2 6 19" xfId="31013"/>
    <cellStyle name="Milliers 2 6 19 2" xfId="31014"/>
    <cellStyle name="Milliers 2 6 19 3" xfId="31015"/>
    <cellStyle name="Milliers 2 6 19 4" xfId="31016"/>
    <cellStyle name="Milliers 2 6 19 5" xfId="31017"/>
    <cellStyle name="Milliers 2 6 2" xfId="31018"/>
    <cellStyle name="Milliers 2 6 2 2" xfId="31019"/>
    <cellStyle name="Milliers 2 6 2 3" xfId="31020"/>
    <cellStyle name="Milliers 2 6 2 4" xfId="31021"/>
    <cellStyle name="Milliers 2 6 2 5" xfId="31022"/>
    <cellStyle name="Milliers 2 6 20" xfId="31023"/>
    <cellStyle name="Milliers 2 6 20 2" xfId="31024"/>
    <cellStyle name="Milliers 2 6 20 3" xfId="31025"/>
    <cellStyle name="Milliers 2 6 20 4" xfId="31026"/>
    <cellStyle name="Milliers 2 6 20 5" xfId="31027"/>
    <cellStyle name="Milliers 2 6 21" xfId="31028"/>
    <cellStyle name="Milliers 2 6 21 2" xfId="31029"/>
    <cellStyle name="Milliers 2 6 21 3" xfId="31030"/>
    <cellStyle name="Milliers 2 6 21 4" xfId="31031"/>
    <cellStyle name="Milliers 2 6 21 5" xfId="31032"/>
    <cellStyle name="Milliers 2 6 22" xfId="31033"/>
    <cellStyle name="Milliers 2 6 22 2" xfId="31034"/>
    <cellStyle name="Milliers 2 6 22 3" xfId="31035"/>
    <cellStyle name="Milliers 2 6 22 4" xfId="31036"/>
    <cellStyle name="Milliers 2 6 22 5" xfId="31037"/>
    <cellStyle name="Milliers 2 6 23" xfId="31038"/>
    <cellStyle name="Milliers 2 6 23 2" xfId="31039"/>
    <cellStyle name="Milliers 2 6 23 3" xfId="31040"/>
    <cellStyle name="Milliers 2 6 23 4" xfId="31041"/>
    <cellStyle name="Milliers 2 6 23 5" xfId="31042"/>
    <cellStyle name="Milliers 2 6 3" xfId="31043"/>
    <cellStyle name="Milliers 2 6 3 2" xfId="31044"/>
    <cellStyle name="Milliers 2 6 3 3" xfId="31045"/>
    <cellStyle name="Milliers 2 6 3 4" xfId="31046"/>
    <cellStyle name="Milliers 2 6 3 5" xfId="31047"/>
    <cellStyle name="Milliers 2 6 4" xfId="31048"/>
    <cellStyle name="Milliers 2 6 4 2" xfId="31049"/>
    <cellStyle name="Milliers 2 6 4 3" xfId="31050"/>
    <cellStyle name="Milliers 2 6 4 4" xfId="31051"/>
    <cellStyle name="Milliers 2 6 4 5" xfId="31052"/>
    <cellStyle name="Milliers 2 6 5" xfId="31053"/>
    <cellStyle name="Milliers 2 6 5 2" xfId="31054"/>
    <cellStyle name="Milliers 2 6 5 3" xfId="31055"/>
    <cellStyle name="Milliers 2 6 5 4" xfId="31056"/>
    <cellStyle name="Milliers 2 6 5 5" xfId="31057"/>
    <cellStyle name="Milliers 2 6 6" xfId="31058"/>
    <cellStyle name="Milliers 2 6 6 2" xfId="31059"/>
    <cellStyle name="Milliers 2 6 6 3" xfId="31060"/>
    <cellStyle name="Milliers 2 6 6 4" xfId="31061"/>
    <cellStyle name="Milliers 2 6 6 5" xfId="31062"/>
    <cellStyle name="Milliers 2 6 7" xfId="31063"/>
    <cellStyle name="Milliers 2 6 7 2" xfId="31064"/>
    <cellStyle name="Milliers 2 6 7 3" xfId="31065"/>
    <cellStyle name="Milliers 2 6 7 4" xfId="31066"/>
    <cellStyle name="Milliers 2 6 7 5" xfId="31067"/>
    <cellStyle name="Milliers 2 6 8" xfId="31068"/>
    <cellStyle name="Milliers 2 6 8 2" xfId="31069"/>
    <cellStyle name="Milliers 2 6 8 3" xfId="31070"/>
    <cellStyle name="Milliers 2 6 8 4" xfId="31071"/>
    <cellStyle name="Milliers 2 6 8 5" xfId="31072"/>
    <cellStyle name="Milliers 2 6 9" xfId="31073"/>
    <cellStyle name="Milliers 2 6 9 2" xfId="31074"/>
    <cellStyle name="Milliers 2 6 9 3" xfId="31075"/>
    <cellStyle name="Milliers 2 6 9 4" xfId="31076"/>
    <cellStyle name="Milliers 2 6 9 5" xfId="31077"/>
    <cellStyle name="Milliers 2 7" xfId="1143"/>
    <cellStyle name="Milliers 2 7 10" xfId="31078"/>
    <cellStyle name="Milliers 2 7 10 2" xfId="31079"/>
    <cellStyle name="Milliers 2 7 10 3" xfId="31080"/>
    <cellStyle name="Milliers 2 7 10 4" xfId="31081"/>
    <cellStyle name="Milliers 2 7 10 5" xfId="31082"/>
    <cellStyle name="Milliers 2 7 11" xfId="31083"/>
    <cellStyle name="Milliers 2 7 11 2" xfId="31084"/>
    <cellStyle name="Milliers 2 7 11 3" xfId="31085"/>
    <cellStyle name="Milliers 2 7 11 4" xfId="31086"/>
    <cellStyle name="Milliers 2 7 11 5" xfId="31087"/>
    <cellStyle name="Milliers 2 7 12" xfId="31088"/>
    <cellStyle name="Milliers 2 7 12 2" xfId="31089"/>
    <cellStyle name="Milliers 2 7 12 3" xfId="31090"/>
    <cellStyle name="Milliers 2 7 12 4" xfId="31091"/>
    <cellStyle name="Milliers 2 7 12 5" xfId="31092"/>
    <cellStyle name="Milliers 2 7 13" xfId="31093"/>
    <cellStyle name="Milliers 2 7 13 2" xfId="31094"/>
    <cellStyle name="Milliers 2 7 13 3" xfId="31095"/>
    <cellStyle name="Milliers 2 7 13 4" xfId="31096"/>
    <cellStyle name="Milliers 2 7 13 5" xfId="31097"/>
    <cellStyle name="Milliers 2 7 14" xfId="31098"/>
    <cellStyle name="Milliers 2 7 14 2" xfId="31099"/>
    <cellStyle name="Milliers 2 7 14 3" xfId="31100"/>
    <cellStyle name="Milliers 2 7 14 4" xfId="31101"/>
    <cellStyle name="Milliers 2 7 14 5" xfId="31102"/>
    <cellStyle name="Milliers 2 7 15" xfId="31103"/>
    <cellStyle name="Milliers 2 7 15 2" xfId="31104"/>
    <cellStyle name="Milliers 2 7 15 3" xfId="31105"/>
    <cellStyle name="Milliers 2 7 15 4" xfId="31106"/>
    <cellStyle name="Milliers 2 7 15 5" xfId="31107"/>
    <cellStyle name="Milliers 2 7 16" xfId="31108"/>
    <cellStyle name="Milliers 2 7 16 2" xfId="31109"/>
    <cellStyle name="Milliers 2 7 16 3" xfId="31110"/>
    <cellStyle name="Milliers 2 7 16 4" xfId="31111"/>
    <cellStyle name="Milliers 2 7 16 5" xfId="31112"/>
    <cellStyle name="Milliers 2 7 17" xfId="31113"/>
    <cellStyle name="Milliers 2 7 17 2" xfId="31114"/>
    <cellStyle name="Milliers 2 7 17 3" xfId="31115"/>
    <cellStyle name="Milliers 2 7 17 4" xfId="31116"/>
    <cellStyle name="Milliers 2 7 17 5" xfId="31117"/>
    <cellStyle name="Milliers 2 7 18" xfId="31118"/>
    <cellStyle name="Milliers 2 7 18 2" xfId="31119"/>
    <cellStyle name="Milliers 2 7 18 3" xfId="31120"/>
    <cellStyle name="Milliers 2 7 18 4" xfId="31121"/>
    <cellStyle name="Milliers 2 7 18 5" xfId="31122"/>
    <cellStyle name="Milliers 2 7 19" xfId="31123"/>
    <cellStyle name="Milliers 2 7 19 2" xfId="31124"/>
    <cellStyle name="Milliers 2 7 19 3" xfId="31125"/>
    <cellStyle name="Milliers 2 7 19 4" xfId="31126"/>
    <cellStyle name="Milliers 2 7 19 5" xfId="31127"/>
    <cellStyle name="Milliers 2 7 2" xfId="1144"/>
    <cellStyle name="Milliers 2 7 2 2" xfId="31128"/>
    <cellStyle name="Milliers 2 7 2 3" xfId="31129"/>
    <cellStyle name="Milliers 2 7 2 4" xfId="31130"/>
    <cellStyle name="Milliers 2 7 2 5" xfId="31131"/>
    <cellStyle name="Milliers 2 7 20" xfId="31132"/>
    <cellStyle name="Milliers 2 7 20 2" xfId="31133"/>
    <cellStyle name="Milliers 2 7 20 3" xfId="31134"/>
    <cellStyle name="Milliers 2 7 20 4" xfId="31135"/>
    <cellStyle name="Milliers 2 7 20 5" xfId="31136"/>
    <cellStyle name="Milliers 2 7 21" xfId="31137"/>
    <cellStyle name="Milliers 2 7 21 2" xfId="31138"/>
    <cellStyle name="Milliers 2 7 21 3" xfId="31139"/>
    <cellStyle name="Milliers 2 7 21 4" xfId="31140"/>
    <cellStyle name="Milliers 2 7 21 5" xfId="31141"/>
    <cellStyle name="Milliers 2 7 22" xfId="31142"/>
    <cellStyle name="Milliers 2 7 22 2" xfId="31143"/>
    <cellStyle name="Milliers 2 7 22 3" xfId="31144"/>
    <cellStyle name="Milliers 2 7 22 4" xfId="31145"/>
    <cellStyle name="Milliers 2 7 22 5" xfId="31146"/>
    <cellStyle name="Milliers 2 7 23" xfId="31147"/>
    <cellStyle name="Milliers 2 7 23 2" xfId="31148"/>
    <cellStyle name="Milliers 2 7 23 3" xfId="31149"/>
    <cellStyle name="Milliers 2 7 23 4" xfId="31150"/>
    <cellStyle name="Milliers 2 7 23 5" xfId="31151"/>
    <cellStyle name="Milliers 2 7 3" xfId="1145"/>
    <cellStyle name="Milliers 2 7 3 2" xfId="31152"/>
    <cellStyle name="Milliers 2 7 3 3" xfId="31153"/>
    <cellStyle name="Milliers 2 7 3 4" xfId="31154"/>
    <cellStyle name="Milliers 2 7 3 5" xfId="31155"/>
    <cellStyle name="Milliers 2 7 4" xfId="31156"/>
    <cellStyle name="Milliers 2 7 4 2" xfId="31157"/>
    <cellStyle name="Milliers 2 7 4 3" xfId="31158"/>
    <cellStyle name="Milliers 2 7 4 4" xfId="31159"/>
    <cellStyle name="Milliers 2 7 4 5" xfId="31160"/>
    <cellStyle name="Milliers 2 7 5" xfId="31161"/>
    <cellStyle name="Milliers 2 7 5 2" xfId="31162"/>
    <cellStyle name="Milliers 2 7 5 3" xfId="31163"/>
    <cellStyle name="Milliers 2 7 5 4" xfId="31164"/>
    <cellStyle name="Milliers 2 7 5 5" xfId="31165"/>
    <cellStyle name="Milliers 2 7 6" xfId="31166"/>
    <cellStyle name="Milliers 2 7 6 2" xfId="31167"/>
    <cellStyle name="Milliers 2 7 6 3" xfId="31168"/>
    <cellStyle name="Milliers 2 7 6 4" xfId="31169"/>
    <cellStyle name="Milliers 2 7 6 5" xfId="31170"/>
    <cellStyle name="Milliers 2 7 7" xfId="31171"/>
    <cellStyle name="Milliers 2 7 7 2" xfId="31172"/>
    <cellStyle name="Milliers 2 7 7 3" xfId="31173"/>
    <cellStyle name="Milliers 2 7 7 4" xfId="31174"/>
    <cellStyle name="Milliers 2 7 7 5" xfId="31175"/>
    <cellStyle name="Milliers 2 7 8" xfId="31176"/>
    <cellStyle name="Milliers 2 7 8 2" xfId="31177"/>
    <cellStyle name="Milliers 2 7 8 3" xfId="31178"/>
    <cellStyle name="Milliers 2 7 8 4" xfId="31179"/>
    <cellStyle name="Milliers 2 7 8 5" xfId="31180"/>
    <cellStyle name="Milliers 2 7 9" xfId="31181"/>
    <cellStyle name="Milliers 2 7 9 2" xfId="31182"/>
    <cellStyle name="Milliers 2 7 9 3" xfId="31183"/>
    <cellStyle name="Milliers 2 7 9 4" xfId="31184"/>
    <cellStyle name="Milliers 2 7 9 5" xfId="31185"/>
    <cellStyle name="Milliers 2 8" xfId="31186"/>
    <cellStyle name="Milliers 2 8 10" xfId="31187"/>
    <cellStyle name="Milliers 2 8 10 2" xfId="31188"/>
    <cellStyle name="Milliers 2 8 10 3" xfId="31189"/>
    <cellStyle name="Milliers 2 8 10 4" xfId="31190"/>
    <cellStyle name="Milliers 2 8 10 5" xfId="31191"/>
    <cellStyle name="Milliers 2 8 11" xfId="31192"/>
    <cellStyle name="Milliers 2 8 11 2" xfId="31193"/>
    <cellStyle name="Milliers 2 8 11 3" xfId="31194"/>
    <cellStyle name="Milliers 2 8 11 4" xfId="31195"/>
    <cellStyle name="Milliers 2 8 11 5" xfId="31196"/>
    <cellStyle name="Milliers 2 8 12" xfId="31197"/>
    <cellStyle name="Milliers 2 8 12 2" xfId="31198"/>
    <cellStyle name="Milliers 2 8 12 3" xfId="31199"/>
    <cellStyle name="Milliers 2 8 12 4" xfId="31200"/>
    <cellStyle name="Milliers 2 8 12 5" xfId="31201"/>
    <cellStyle name="Milliers 2 8 13" xfId="31202"/>
    <cellStyle name="Milliers 2 8 13 2" xfId="31203"/>
    <cellStyle name="Milliers 2 8 13 3" xfId="31204"/>
    <cellStyle name="Milliers 2 8 13 4" xfId="31205"/>
    <cellStyle name="Milliers 2 8 13 5" xfId="31206"/>
    <cellStyle name="Milliers 2 8 14" xfId="31207"/>
    <cellStyle name="Milliers 2 8 14 2" xfId="31208"/>
    <cellStyle name="Milliers 2 8 14 3" xfId="31209"/>
    <cellStyle name="Milliers 2 8 14 4" xfId="31210"/>
    <cellStyle name="Milliers 2 8 14 5" xfId="31211"/>
    <cellStyle name="Milliers 2 8 15" xfId="31212"/>
    <cellStyle name="Milliers 2 8 15 2" xfId="31213"/>
    <cellStyle name="Milliers 2 8 15 3" xfId="31214"/>
    <cellStyle name="Milliers 2 8 15 4" xfId="31215"/>
    <cellStyle name="Milliers 2 8 15 5" xfId="31216"/>
    <cellStyle name="Milliers 2 8 16" xfId="31217"/>
    <cellStyle name="Milliers 2 8 16 2" xfId="31218"/>
    <cellStyle name="Milliers 2 8 16 3" xfId="31219"/>
    <cellStyle name="Milliers 2 8 16 4" xfId="31220"/>
    <cellStyle name="Milliers 2 8 16 5" xfId="31221"/>
    <cellStyle name="Milliers 2 8 17" xfId="31222"/>
    <cellStyle name="Milliers 2 8 17 2" xfId="31223"/>
    <cellStyle name="Milliers 2 8 17 3" xfId="31224"/>
    <cellStyle name="Milliers 2 8 17 4" xfId="31225"/>
    <cellStyle name="Milliers 2 8 17 5" xfId="31226"/>
    <cellStyle name="Milliers 2 8 18" xfId="31227"/>
    <cellStyle name="Milliers 2 8 18 2" xfId="31228"/>
    <cellStyle name="Milliers 2 8 18 3" xfId="31229"/>
    <cellStyle name="Milliers 2 8 18 4" xfId="31230"/>
    <cellStyle name="Milliers 2 8 18 5" xfId="31231"/>
    <cellStyle name="Milliers 2 8 19" xfId="31232"/>
    <cellStyle name="Milliers 2 8 19 2" xfId="31233"/>
    <cellStyle name="Milliers 2 8 19 3" xfId="31234"/>
    <cellStyle name="Milliers 2 8 19 4" xfId="31235"/>
    <cellStyle name="Milliers 2 8 19 5" xfId="31236"/>
    <cellStyle name="Milliers 2 8 2" xfId="31237"/>
    <cellStyle name="Milliers 2 8 2 10" xfId="31238"/>
    <cellStyle name="Milliers 2 8 2 11" xfId="31239"/>
    <cellStyle name="Milliers 2 8 2 12" xfId="31240"/>
    <cellStyle name="Milliers 2 8 2 2" xfId="31241"/>
    <cellStyle name="Milliers 2 8 2 2 10" xfId="31242"/>
    <cellStyle name="Milliers 2 8 2 2 10 2" xfId="31243"/>
    <cellStyle name="Milliers 2 8 2 2 10 3" xfId="31244"/>
    <cellStyle name="Milliers 2 8 2 2 10 4" xfId="31245"/>
    <cellStyle name="Milliers 2 8 2 2 11" xfId="31246"/>
    <cellStyle name="Milliers 2 8 2 2 12" xfId="31247"/>
    <cellStyle name="Milliers 2 8 2 2 13" xfId="31248"/>
    <cellStyle name="Milliers 2 8 2 2 14" xfId="31249"/>
    <cellStyle name="Milliers 2 8 2 2 15" xfId="31250"/>
    <cellStyle name="Milliers 2 8 2 2 16" xfId="31251"/>
    <cellStyle name="Milliers 2 8 2 2 2" xfId="31252"/>
    <cellStyle name="Milliers 2 8 2 2 2 2" xfId="31253"/>
    <cellStyle name="Milliers 2 8 2 2 2 2 2" xfId="31254"/>
    <cellStyle name="Milliers 2 8 2 2 2 2 3" xfId="31255"/>
    <cellStyle name="Milliers 2 8 2 2 2 2 4" xfId="31256"/>
    <cellStyle name="Milliers 2 8 2 2 2 2 5" xfId="31257"/>
    <cellStyle name="Milliers 2 8 2 2 2 2 6" xfId="31258"/>
    <cellStyle name="Milliers 2 8 2 2 2 2 7" xfId="31259"/>
    <cellStyle name="Milliers 2 8 2 2 2 2 8" xfId="31260"/>
    <cellStyle name="Milliers 2 8 2 2 2 3" xfId="31261"/>
    <cellStyle name="Milliers 2 8 2 2 2 4" xfId="31262"/>
    <cellStyle name="Milliers 2 8 2 2 2 5" xfId="31263"/>
    <cellStyle name="Milliers 2 8 2 2 2 6" xfId="31264"/>
    <cellStyle name="Milliers 2 8 2 2 2 7" xfId="31265"/>
    <cellStyle name="Milliers 2 8 2 2 2 8" xfId="31266"/>
    <cellStyle name="Milliers 2 8 2 2 2 9" xfId="31267"/>
    <cellStyle name="Milliers 2 8 2 2 3" xfId="31268"/>
    <cellStyle name="Milliers 2 8 2 2 4" xfId="31269"/>
    <cellStyle name="Milliers 2 8 2 2 5" xfId="31270"/>
    <cellStyle name="Milliers 2 8 2 2 6" xfId="31271"/>
    <cellStyle name="Milliers 2 8 2 2 7" xfId="31272"/>
    <cellStyle name="Milliers 2 8 2 2 8" xfId="31273"/>
    <cellStyle name="Milliers 2 8 2 2 9" xfId="31274"/>
    <cellStyle name="Milliers 2 8 2 3" xfId="31275"/>
    <cellStyle name="Milliers 2 8 2 3 10" xfId="31276"/>
    <cellStyle name="Milliers 2 8 2 3 2" xfId="31277"/>
    <cellStyle name="Milliers 2 8 2 3 2 2" xfId="31278"/>
    <cellStyle name="Milliers 2 8 2 3 2 2 2" xfId="31279"/>
    <cellStyle name="Milliers 2 8 2 3 2 2 3" xfId="31280"/>
    <cellStyle name="Milliers 2 8 2 3 2 2 4" xfId="31281"/>
    <cellStyle name="Milliers 2 8 2 3 2 2 5" xfId="31282"/>
    <cellStyle name="Milliers 2 8 2 3 2 2 6" xfId="31283"/>
    <cellStyle name="Milliers 2 8 2 3 2 2 7" xfId="31284"/>
    <cellStyle name="Milliers 2 8 2 3 2 2 8" xfId="31285"/>
    <cellStyle name="Milliers 2 8 2 3 2 3" xfId="31286"/>
    <cellStyle name="Milliers 2 8 2 3 2 4" xfId="31287"/>
    <cellStyle name="Milliers 2 8 2 3 2 5" xfId="31288"/>
    <cellStyle name="Milliers 2 8 2 3 2 6" xfId="31289"/>
    <cellStyle name="Milliers 2 8 2 3 2 7" xfId="31290"/>
    <cellStyle name="Milliers 2 8 2 3 2 8" xfId="31291"/>
    <cellStyle name="Milliers 2 8 2 3 2 9" xfId="31292"/>
    <cellStyle name="Milliers 2 8 2 3 3" xfId="31293"/>
    <cellStyle name="Milliers 2 8 2 3 4" xfId="31294"/>
    <cellStyle name="Milliers 2 8 2 3 4 2" xfId="31295"/>
    <cellStyle name="Milliers 2 8 2 3 4 3" xfId="31296"/>
    <cellStyle name="Milliers 2 8 2 3 4 4" xfId="31297"/>
    <cellStyle name="Milliers 2 8 2 3 5" xfId="31298"/>
    <cellStyle name="Milliers 2 8 2 3 6" xfId="31299"/>
    <cellStyle name="Milliers 2 8 2 3 7" xfId="31300"/>
    <cellStyle name="Milliers 2 8 2 3 8" xfId="31301"/>
    <cellStyle name="Milliers 2 8 2 3 9" xfId="31302"/>
    <cellStyle name="Milliers 2 8 2 4" xfId="31303"/>
    <cellStyle name="Milliers 2 8 2 4 2" xfId="31304"/>
    <cellStyle name="Milliers 2 8 2 4 2 2" xfId="31305"/>
    <cellStyle name="Milliers 2 8 2 4 2 3" xfId="31306"/>
    <cellStyle name="Milliers 2 8 2 4 2 4" xfId="31307"/>
    <cellStyle name="Milliers 2 8 2 4 2 5" xfId="31308"/>
    <cellStyle name="Milliers 2 8 2 4 2 6" xfId="31309"/>
    <cellStyle name="Milliers 2 8 2 4 2 7" xfId="31310"/>
    <cellStyle name="Milliers 2 8 2 4 2 8" xfId="31311"/>
    <cellStyle name="Milliers 2 8 2 4 3" xfId="31312"/>
    <cellStyle name="Milliers 2 8 2 4 4" xfId="31313"/>
    <cellStyle name="Milliers 2 8 2 4 5" xfId="31314"/>
    <cellStyle name="Milliers 2 8 2 4 6" xfId="31315"/>
    <cellStyle name="Milliers 2 8 2 4 7" xfId="31316"/>
    <cellStyle name="Milliers 2 8 2 4 8" xfId="31317"/>
    <cellStyle name="Milliers 2 8 2 4 9" xfId="31318"/>
    <cellStyle name="Milliers 2 8 2 5" xfId="31319"/>
    <cellStyle name="Milliers 2 8 2 6" xfId="31320"/>
    <cellStyle name="Milliers 2 8 2 7" xfId="31321"/>
    <cellStyle name="Milliers 2 8 2 8" xfId="31322"/>
    <cellStyle name="Milliers 2 8 2 9" xfId="31323"/>
    <cellStyle name="Milliers 2 8 20" xfId="31324"/>
    <cellStyle name="Milliers 2 8 20 2" xfId="31325"/>
    <cellStyle name="Milliers 2 8 20 3" xfId="31326"/>
    <cellStyle name="Milliers 2 8 20 4" xfId="31327"/>
    <cellStyle name="Milliers 2 8 20 5" xfId="31328"/>
    <cellStyle name="Milliers 2 8 21" xfId="31329"/>
    <cellStyle name="Milliers 2 8 21 2" xfId="31330"/>
    <cellStyle name="Milliers 2 8 21 3" xfId="31331"/>
    <cellStyle name="Milliers 2 8 21 4" xfId="31332"/>
    <cellStyle name="Milliers 2 8 21 5" xfId="31333"/>
    <cellStyle name="Milliers 2 8 22" xfId="31334"/>
    <cellStyle name="Milliers 2 8 22 2" xfId="31335"/>
    <cellStyle name="Milliers 2 8 22 3" xfId="31336"/>
    <cellStyle name="Milliers 2 8 22 4" xfId="31337"/>
    <cellStyle name="Milliers 2 8 22 5" xfId="31338"/>
    <cellStyle name="Milliers 2 8 23" xfId="31339"/>
    <cellStyle name="Milliers 2 8 23 2" xfId="31340"/>
    <cellStyle name="Milliers 2 8 23 3" xfId="31341"/>
    <cellStyle name="Milliers 2 8 23 4" xfId="31342"/>
    <cellStyle name="Milliers 2 8 23 5" xfId="31343"/>
    <cellStyle name="Milliers 2 8 24" xfId="31344"/>
    <cellStyle name="Milliers 2 8 24 2" xfId="31345"/>
    <cellStyle name="Milliers 2 8 24 2 2" xfId="31346"/>
    <cellStyle name="Milliers 2 8 24 2 3" xfId="31347"/>
    <cellStyle name="Milliers 2 8 24 2 4" xfId="31348"/>
    <cellStyle name="Milliers 2 8 24 2 5" xfId="31349"/>
    <cellStyle name="Milliers 2 8 24 3" xfId="31350"/>
    <cellStyle name="Milliers 2 8 24 4" xfId="31351"/>
    <cellStyle name="Milliers 2 8 24 5" xfId="31352"/>
    <cellStyle name="Milliers 2 8 25" xfId="31353"/>
    <cellStyle name="Milliers 2 8 25 2" xfId="31354"/>
    <cellStyle name="Milliers 2 8 25 2 2" xfId="31355"/>
    <cellStyle name="Milliers 2 8 25 2 3" xfId="31356"/>
    <cellStyle name="Milliers 2 8 25 2 4" xfId="31357"/>
    <cellStyle name="Milliers 2 8 25 2 5" xfId="31358"/>
    <cellStyle name="Milliers 2 8 25 3" xfId="31359"/>
    <cellStyle name="Milliers 2 8 25 4" xfId="31360"/>
    <cellStyle name="Milliers 2 8 25 5" xfId="31361"/>
    <cellStyle name="Milliers 2 8 26" xfId="31362"/>
    <cellStyle name="Milliers 2 8 27" xfId="31363"/>
    <cellStyle name="Milliers 2 8 28" xfId="31364"/>
    <cellStyle name="Milliers 2 8 29" xfId="31365"/>
    <cellStyle name="Milliers 2 8 3" xfId="31366"/>
    <cellStyle name="Milliers 2 8 3 2" xfId="31367"/>
    <cellStyle name="Milliers 2 8 3 3" xfId="31368"/>
    <cellStyle name="Milliers 2 8 3 4" xfId="31369"/>
    <cellStyle name="Milliers 2 8 3 5" xfId="31370"/>
    <cellStyle name="Milliers 2 8 30" xfId="31371"/>
    <cellStyle name="Milliers 2 8 31" xfId="31372"/>
    <cellStyle name="Milliers 2 8 32" xfId="31373"/>
    <cellStyle name="Milliers 2 8 33" xfId="31374"/>
    <cellStyle name="Milliers 2 8 4" xfId="31375"/>
    <cellStyle name="Milliers 2 8 4 2" xfId="31376"/>
    <cellStyle name="Milliers 2 8 4 3" xfId="31377"/>
    <cellStyle name="Milliers 2 8 4 4" xfId="31378"/>
    <cellStyle name="Milliers 2 8 4 5" xfId="31379"/>
    <cellStyle name="Milliers 2 8 5" xfId="31380"/>
    <cellStyle name="Milliers 2 8 5 2" xfId="31381"/>
    <cellStyle name="Milliers 2 8 5 3" xfId="31382"/>
    <cellStyle name="Milliers 2 8 5 4" xfId="31383"/>
    <cellStyle name="Milliers 2 8 5 5" xfId="31384"/>
    <cellStyle name="Milliers 2 8 6" xfId="31385"/>
    <cellStyle name="Milliers 2 8 6 2" xfId="31386"/>
    <cellStyle name="Milliers 2 8 6 3" xfId="31387"/>
    <cellStyle name="Milliers 2 8 6 4" xfId="31388"/>
    <cellStyle name="Milliers 2 8 6 5" xfId="31389"/>
    <cellStyle name="Milliers 2 8 7" xfId="31390"/>
    <cellStyle name="Milliers 2 8 7 2" xfId="31391"/>
    <cellStyle name="Milliers 2 8 7 3" xfId="31392"/>
    <cellStyle name="Milliers 2 8 7 4" xfId="31393"/>
    <cellStyle name="Milliers 2 8 7 5" xfId="31394"/>
    <cellStyle name="Milliers 2 8 8" xfId="31395"/>
    <cellStyle name="Milliers 2 8 8 2" xfId="31396"/>
    <cellStyle name="Milliers 2 8 8 3" xfId="31397"/>
    <cellStyle name="Milliers 2 8 8 4" xfId="31398"/>
    <cellStyle name="Milliers 2 8 8 5" xfId="31399"/>
    <cellStyle name="Milliers 2 8 9" xfId="31400"/>
    <cellStyle name="Milliers 2 8 9 2" xfId="31401"/>
    <cellStyle name="Milliers 2 8 9 3" xfId="31402"/>
    <cellStyle name="Milliers 2 8 9 4" xfId="31403"/>
    <cellStyle name="Milliers 2 8 9 5" xfId="31404"/>
    <cellStyle name="Milliers 2 9" xfId="31405"/>
    <cellStyle name="Milliers 2 9 10" xfId="31406"/>
    <cellStyle name="Milliers 2 9 10 2" xfId="31407"/>
    <cellStyle name="Milliers 2 9 10 3" xfId="31408"/>
    <cellStyle name="Milliers 2 9 10 4" xfId="31409"/>
    <cellStyle name="Milliers 2 9 10 5" xfId="31410"/>
    <cellStyle name="Milliers 2 9 11" xfId="31411"/>
    <cellStyle name="Milliers 2 9 11 2" xfId="31412"/>
    <cellStyle name="Milliers 2 9 11 3" xfId="31413"/>
    <cellStyle name="Milliers 2 9 11 4" xfId="31414"/>
    <cellStyle name="Milliers 2 9 11 5" xfId="31415"/>
    <cellStyle name="Milliers 2 9 12" xfId="31416"/>
    <cellStyle name="Milliers 2 9 12 2" xfId="31417"/>
    <cellStyle name="Milliers 2 9 12 3" xfId="31418"/>
    <cellStyle name="Milliers 2 9 12 4" xfId="31419"/>
    <cellStyle name="Milliers 2 9 12 5" xfId="31420"/>
    <cellStyle name="Milliers 2 9 13" xfId="31421"/>
    <cellStyle name="Milliers 2 9 13 2" xfId="31422"/>
    <cellStyle name="Milliers 2 9 13 3" xfId="31423"/>
    <cellStyle name="Milliers 2 9 13 4" xfId="31424"/>
    <cellStyle name="Milliers 2 9 13 5" xfId="31425"/>
    <cellStyle name="Milliers 2 9 14" xfId="31426"/>
    <cellStyle name="Milliers 2 9 14 2" xfId="31427"/>
    <cellStyle name="Milliers 2 9 14 3" xfId="31428"/>
    <cellStyle name="Milliers 2 9 14 4" xfId="31429"/>
    <cellStyle name="Milliers 2 9 14 5" xfId="31430"/>
    <cellStyle name="Milliers 2 9 15" xfId="31431"/>
    <cellStyle name="Milliers 2 9 15 2" xfId="31432"/>
    <cellStyle name="Milliers 2 9 15 3" xfId="31433"/>
    <cellStyle name="Milliers 2 9 15 4" xfId="31434"/>
    <cellStyle name="Milliers 2 9 15 5" xfId="31435"/>
    <cellStyle name="Milliers 2 9 16" xfId="31436"/>
    <cellStyle name="Milliers 2 9 16 2" xfId="31437"/>
    <cellStyle name="Milliers 2 9 16 3" xfId="31438"/>
    <cellStyle name="Milliers 2 9 16 4" xfId="31439"/>
    <cellStyle name="Milliers 2 9 16 5" xfId="31440"/>
    <cellStyle name="Milliers 2 9 17" xfId="31441"/>
    <cellStyle name="Milliers 2 9 17 2" xfId="31442"/>
    <cellStyle name="Milliers 2 9 17 3" xfId="31443"/>
    <cellStyle name="Milliers 2 9 17 4" xfId="31444"/>
    <cellStyle name="Milliers 2 9 17 5" xfId="31445"/>
    <cellStyle name="Milliers 2 9 18" xfId="31446"/>
    <cellStyle name="Milliers 2 9 18 2" xfId="31447"/>
    <cellStyle name="Milliers 2 9 18 3" xfId="31448"/>
    <cellStyle name="Milliers 2 9 18 4" xfId="31449"/>
    <cellStyle name="Milliers 2 9 18 5" xfId="31450"/>
    <cellStyle name="Milliers 2 9 19" xfId="31451"/>
    <cellStyle name="Milliers 2 9 19 2" xfId="31452"/>
    <cellStyle name="Milliers 2 9 19 3" xfId="31453"/>
    <cellStyle name="Milliers 2 9 19 4" xfId="31454"/>
    <cellStyle name="Milliers 2 9 19 5" xfId="31455"/>
    <cellStyle name="Milliers 2 9 2" xfId="31456"/>
    <cellStyle name="Milliers 2 9 2 2" xfId="31457"/>
    <cellStyle name="Milliers 2 9 2 3" xfId="31458"/>
    <cellStyle name="Milliers 2 9 2 4" xfId="31459"/>
    <cellStyle name="Milliers 2 9 2 5" xfId="31460"/>
    <cellStyle name="Milliers 2 9 20" xfId="31461"/>
    <cellStyle name="Milliers 2 9 20 2" xfId="31462"/>
    <cellStyle name="Milliers 2 9 20 3" xfId="31463"/>
    <cellStyle name="Milliers 2 9 20 4" xfId="31464"/>
    <cellStyle name="Milliers 2 9 20 5" xfId="31465"/>
    <cellStyle name="Milliers 2 9 21" xfId="31466"/>
    <cellStyle name="Milliers 2 9 21 2" xfId="31467"/>
    <cellStyle name="Milliers 2 9 21 3" xfId="31468"/>
    <cellStyle name="Milliers 2 9 21 4" xfId="31469"/>
    <cellStyle name="Milliers 2 9 21 5" xfId="31470"/>
    <cellStyle name="Milliers 2 9 22" xfId="31471"/>
    <cellStyle name="Milliers 2 9 22 2" xfId="31472"/>
    <cellStyle name="Milliers 2 9 22 3" xfId="31473"/>
    <cellStyle name="Milliers 2 9 22 4" xfId="31474"/>
    <cellStyle name="Milliers 2 9 22 5" xfId="31475"/>
    <cellStyle name="Milliers 2 9 23" xfId="31476"/>
    <cellStyle name="Milliers 2 9 23 2" xfId="31477"/>
    <cellStyle name="Milliers 2 9 23 3" xfId="31478"/>
    <cellStyle name="Milliers 2 9 23 4" xfId="31479"/>
    <cellStyle name="Milliers 2 9 23 5" xfId="31480"/>
    <cellStyle name="Milliers 2 9 3" xfId="31481"/>
    <cellStyle name="Milliers 2 9 3 2" xfId="31482"/>
    <cellStyle name="Milliers 2 9 3 3" xfId="31483"/>
    <cellStyle name="Milliers 2 9 3 4" xfId="31484"/>
    <cellStyle name="Milliers 2 9 3 5" xfId="31485"/>
    <cellStyle name="Milliers 2 9 4" xfId="31486"/>
    <cellStyle name="Milliers 2 9 4 2" xfId="31487"/>
    <cellStyle name="Milliers 2 9 4 3" xfId="31488"/>
    <cellStyle name="Milliers 2 9 4 4" xfId="31489"/>
    <cellStyle name="Milliers 2 9 4 5" xfId="31490"/>
    <cellStyle name="Milliers 2 9 5" xfId="31491"/>
    <cellStyle name="Milliers 2 9 5 2" xfId="31492"/>
    <cellStyle name="Milliers 2 9 5 3" xfId="31493"/>
    <cellStyle name="Milliers 2 9 5 4" xfId="31494"/>
    <cellStyle name="Milliers 2 9 5 5" xfId="31495"/>
    <cellStyle name="Milliers 2 9 6" xfId="31496"/>
    <cellStyle name="Milliers 2 9 6 2" xfId="31497"/>
    <cellStyle name="Milliers 2 9 6 3" xfId="31498"/>
    <cellStyle name="Milliers 2 9 6 4" xfId="31499"/>
    <cellStyle name="Milliers 2 9 6 5" xfId="31500"/>
    <cellStyle name="Milliers 2 9 7" xfId="31501"/>
    <cellStyle name="Milliers 2 9 7 2" xfId="31502"/>
    <cellStyle name="Milliers 2 9 7 3" xfId="31503"/>
    <cellStyle name="Milliers 2 9 7 4" xfId="31504"/>
    <cellStyle name="Milliers 2 9 7 5" xfId="31505"/>
    <cellStyle name="Milliers 2 9 8" xfId="31506"/>
    <cellStyle name="Milliers 2 9 8 2" xfId="31507"/>
    <cellStyle name="Milliers 2 9 8 3" xfId="31508"/>
    <cellStyle name="Milliers 2 9 8 4" xfId="31509"/>
    <cellStyle name="Milliers 2 9 8 5" xfId="31510"/>
    <cellStyle name="Milliers 2 9 9" xfId="31511"/>
    <cellStyle name="Milliers 2 9 9 2" xfId="31512"/>
    <cellStyle name="Milliers 2 9 9 3" xfId="31513"/>
    <cellStyle name="Milliers 2 9 9 4" xfId="31514"/>
    <cellStyle name="Milliers 2 9 9 5" xfId="31515"/>
    <cellStyle name="Milliers 2_20110303-Chiffres CRCP 2010" xfId="43399"/>
    <cellStyle name="Milliers 3" xfId="281"/>
    <cellStyle name="Milliers 3 10" xfId="31516"/>
    <cellStyle name="Milliers 3 10 2" xfId="31517"/>
    <cellStyle name="Milliers 3 10 3" xfId="31518"/>
    <cellStyle name="Milliers 3 10 4" xfId="31519"/>
    <cellStyle name="Milliers 3 10 5" xfId="31520"/>
    <cellStyle name="Milliers 3 11" xfId="31521"/>
    <cellStyle name="Milliers 3 11 2" xfId="31522"/>
    <cellStyle name="Milliers 3 11 3" xfId="31523"/>
    <cellStyle name="Milliers 3 11 4" xfId="31524"/>
    <cellStyle name="Milliers 3 11 5" xfId="31525"/>
    <cellStyle name="Milliers 3 12" xfId="31526"/>
    <cellStyle name="Milliers 3 12 2" xfId="31527"/>
    <cellStyle name="Milliers 3 12 3" xfId="31528"/>
    <cellStyle name="Milliers 3 12 4" xfId="31529"/>
    <cellStyle name="Milliers 3 12 5" xfId="31530"/>
    <cellStyle name="Milliers 3 13" xfId="31531"/>
    <cellStyle name="Milliers 3 13 2" xfId="31532"/>
    <cellStyle name="Milliers 3 13 3" xfId="31533"/>
    <cellStyle name="Milliers 3 13 4" xfId="31534"/>
    <cellStyle name="Milliers 3 13 5" xfId="31535"/>
    <cellStyle name="Milliers 3 14" xfId="31536"/>
    <cellStyle name="Milliers 3 15" xfId="31537"/>
    <cellStyle name="Milliers 3 16" xfId="31538"/>
    <cellStyle name="Milliers 3 16 2" xfId="31539"/>
    <cellStyle name="Milliers 3 16 2 2" xfId="31540"/>
    <cellStyle name="Milliers 3 16 2 3" xfId="31541"/>
    <cellStyle name="Milliers 3 16 2 4" xfId="31542"/>
    <cellStyle name="Milliers 3 16 2 5" xfId="31543"/>
    <cellStyle name="Milliers 3 16 2 6" xfId="31544"/>
    <cellStyle name="Milliers 3 16 2 7" xfId="31545"/>
    <cellStyle name="Milliers 3 16 2 8" xfId="31546"/>
    <cellStyle name="Milliers 3 16 3" xfId="31547"/>
    <cellStyle name="Milliers 3 16 4" xfId="31548"/>
    <cellStyle name="Milliers 3 16 5" xfId="31549"/>
    <cellStyle name="Milliers 3 16 6" xfId="31550"/>
    <cellStyle name="Milliers 3 16 7" xfId="31551"/>
    <cellStyle name="Milliers 3 16 8" xfId="31552"/>
    <cellStyle name="Milliers 3 16 9" xfId="31553"/>
    <cellStyle name="Milliers 3 17" xfId="31554"/>
    <cellStyle name="Milliers 3 17 2" xfId="31555"/>
    <cellStyle name="Milliers 3 17 2 2" xfId="31556"/>
    <cellStyle name="Milliers 3 17 2 3" xfId="31557"/>
    <cellStyle name="Milliers 3 17 2 4" xfId="31558"/>
    <cellStyle name="Milliers 3 17 2 5" xfId="31559"/>
    <cellStyle name="Milliers 3 17 2 6" xfId="31560"/>
    <cellStyle name="Milliers 3 17 2 7" xfId="31561"/>
    <cellStyle name="Milliers 3 17 2 8" xfId="31562"/>
    <cellStyle name="Milliers 3 17 3" xfId="31563"/>
    <cellStyle name="Milliers 3 17 4" xfId="31564"/>
    <cellStyle name="Milliers 3 17 5" xfId="31565"/>
    <cellStyle name="Milliers 3 17 6" xfId="31566"/>
    <cellStyle name="Milliers 3 17 7" xfId="31567"/>
    <cellStyle name="Milliers 3 17 8" xfId="31568"/>
    <cellStyle name="Milliers 3 17 9" xfId="31569"/>
    <cellStyle name="Milliers 3 18" xfId="31570"/>
    <cellStyle name="Milliers 3 18 2" xfId="31571"/>
    <cellStyle name="Milliers 3 18 3" xfId="31572"/>
    <cellStyle name="Milliers 3 19" xfId="31573"/>
    <cellStyle name="Milliers 3 19 2" xfId="31574"/>
    <cellStyle name="Milliers 3 19 2 2" xfId="31575"/>
    <cellStyle name="Milliers 3 19 2 3" xfId="31576"/>
    <cellStyle name="Milliers 3 19 2 4" xfId="31577"/>
    <cellStyle name="Milliers 3 19 2 5" xfId="31578"/>
    <cellStyle name="Milliers 3 19 2 6" xfId="31579"/>
    <cellStyle name="Milliers 3 19 2 7" xfId="31580"/>
    <cellStyle name="Milliers 3 19 2 8" xfId="31581"/>
    <cellStyle name="Milliers 3 19 3" xfId="31582"/>
    <cellStyle name="Milliers 3 19 4" xfId="31583"/>
    <cellStyle name="Milliers 3 19 5" xfId="31584"/>
    <cellStyle name="Milliers 3 19 6" xfId="31585"/>
    <cellStyle name="Milliers 3 19 7" xfId="31586"/>
    <cellStyle name="Milliers 3 19 8" xfId="31587"/>
    <cellStyle name="Milliers 3 19 9" xfId="31588"/>
    <cellStyle name="Milliers 3 2" xfId="31589"/>
    <cellStyle name="Milliers 3 2 10" xfId="31590"/>
    <cellStyle name="Milliers 3 2 11" xfId="31591"/>
    <cellStyle name="Milliers 3 2 12" xfId="31592"/>
    <cellStyle name="Milliers 3 2 13" xfId="31593"/>
    <cellStyle name="Milliers 3 2 13 2" xfId="31594"/>
    <cellStyle name="Milliers 3 2 13 3" xfId="31595"/>
    <cellStyle name="Milliers 3 2 13 4" xfId="31596"/>
    <cellStyle name="Milliers 3 2 14" xfId="31597"/>
    <cellStyle name="Milliers 3 2 15" xfId="31598"/>
    <cellStyle name="Milliers 3 2 16" xfId="31599"/>
    <cellStyle name="Milliers 3 2 17" xfId="31600"/>
    <cellStyle name="Milliers 3 2 2" xfId="31601"/>
    <cellStyle name="Milliers 3 2 2 10" xfId="31602"/>
    <cellStyle name="Milliers 3 2 2 11" xfId="31603"/>
    <cellStyle name="Milliers 3 2 2 11 2" xfId="31604"/>
    <cellStyle name="Milliers 3 2 2 11 3" xfId="31605"/>
    <cellStyle name="Milliers 3 2 2 11 4" xfId="31606"/>
    <cellStyle name="Milliers 3 2 2 12" xfId="31607"/>
    <cellStyle name="Milliers 3 2 2 13" xfId="31608"/>
    <cellStyle name="Milliers 3 2 2 14" xfId="31609"/>
    <cellStyle name="Milliers 3 2 2 15" xfId="31610"/>
    <cellStyle name="Milliers 3 2 2 2" xfId="31611"/>
    <cellStyle name="Milliers 3 2 2 2 2" xfId="31612"/>
    <cellStyle name="Milliers 3 2 2 2 2 2" xfId="31613"/>
    <cellStyle name="Milliers 3 2 2 2 2 3" xfId="31614"/>
    <cellStyle name="Milliers 3 2 2 2 2 4" xfId="31615"/>
    <cellStyle name="Milliers 3 2 2 2 2 5" xfId="31616"/>
    <cellStyle name="Milliers 3 2 2 2 3" xfId="31617"/>
    <cellStyle name="Milliers 3 2 2 2 4" xfId="31618"/>
    <cellStyle name="Milliers 3 2 2 2 5" xfId="31619"/>
    <cellStyle name="Milliers 3 2 2 3" xfId="31620"/>
    <cellStyle name="Milliers 3 2 2 4" xfId="31621"/>
    <cellStyle name="Milliers 3 2 2 5" xfId="31622"/>
    <cellStyle name="Milliers 3 2 2 6" xfId="31623"/>
    <cellStyle name="Milliers 3 2 2 7" xfId="31624"/>
    <cellStyle name="Milliers 3 2 2 8" xfId="31625"/>
    <cellStyle name="Milliers 3 2 2 9" xfId="31626"/>
    <cellStyle name="Milliers 3 2 3" xfId="31627"/>
    <cellStyle name="Milliers 3 2 4" xfId="31628"/>
    <cellStyle name="Milliers 3 2 4 2" xfId="31629"/>
    <cellStyle name="Milliers 3 2 4 2 2" xfId="31630"/>
    <cellStyle name="Milliers 3 2 4 2 3" xfId="31631"/>
    <cellStyle name="Milliers 3 2 4 2 4" xfId="31632"/>
    <cellStyle name="Milliers 3 2 4 2 5" xfId="31633"/>
    <cellStyle name="Milliers 3 2 4 3" xfId="31634"/>
    <cellStyle name="Milliers 3 2 4 4" xfId="31635"/>
    <cellStyle name="Milliers 3 2 4 5" xfId="31636"/>
    <cellStyle name="Milliers 3 2 5" xfId="31637"/>
    <cellStyle name="Milliers 3 2 6" xfId="31638"/>
    <cellStyle name="Milliers 3 2 7" xfId="31639"/>
    <cellStyle name="Milliers 3 2 8" xfId="31640"/>
    <cellStyle name="Milliers 3 2 9" xfId="31641"/>
    <cellStyle name="Milliers 3 20" xfId="31642"/>
    <cellStyle name="Milliers 3 21" xfId="31643"/>
    <cellStyle name="Milliers 3 22" xfId="31644"/>
    <cellStyle name="Milliers 3 23" xfId="31645"/>
    <cellStyle name="Milliers 3 24" xfId="31646"/>
    <cellStyle name="Milliers 3 24 2" xfId="31647"/>
    <cellStyle name="Milliers 3 24 3" xfId="31648"/>
    <cellStyle name="Milliers 3 24 4" xfId="31649"/>
    <cellStyle name="Milliers 3 25" xfId="31650"/>
    <cellStyle name="Milliers 3 26" xfId="31651"/>
    <cellStyle name="Milliers 3 27" xfId="31652"/>
    <cellStyle name="Milliers 3 28" xfId="31653"/>
    <cellStyle name="Milliers 3 29" xfId="31654"/>
    <cellStyle name="Milliers 3 3" xfId="31655"/>
    <cellStyle name="Milliers 3 3 2" xfId="31656"/>
    <cellStyle name="Milliers 3 3 3" xfId="31657"/>
    <cellStyle name="Milliers 3 3 4" xfId="31658"/>
    <cellStyle name="Milliers 3 3 5" xfId="31659"/>
    <cellStyle name="Milliers 3 3 6" xfId="31660"/>
    <cellStyle name="Milliers 3 3 7" xfId="31661"/>
    <cellStyle name="Milliers 3 30" xfId="31662"/>
    <cellStyle name="Milliers 3 31" xfId="31663"/>
    <cellStyle name="Milliers 3 4" xfId="31664"/>
    <cellStyle name="Milliers 3 4 10" xfId="31665"/>
    <cellStyle name="Milliers 3 4 11" xfId="31666"/>
    <cellStyle name="Milliers 3 4 12" xfId="31667"/>
    <cellStyle name="Milliers 3 4 12 2" xfId="31668"/>
    <cellStyle name="Milliers 3 4 12 3" xfId="31669"/>
    <cellStyle name="Milliers 3 4 12 4" xfId="31670"/>
    <cellStyle name="Milliers 3 4 13" xfId="31671"/>
    <cellStyle name="Milliers 3 4 14" xfId="31672"/>
    <cellStyle name="Milliers 3 4 2" xfId="31673"/>
    <cellStyle name="Milliers 3 4 3" xfId="31674"/>
    <cellStyle name="Milliers 3 4 3 10" xfId="31675"/>
    <cellStyle name="Milliers 3 4 3 2" xfId="31676"/>
    <cellStyle name="Milliers 3 4 3 2 2" xfId="31677"/>
    <cellStyle name="Milliers 3 4 3 2 2 2" xfId="31678"/>
    <cellStyle name="Milliers 3 4 3 2 2 3" xfId="31679"/>
    <cellStyle name="Milliers 3 4 3 2 2 4" xfId="31680"/>
    <cellStyle name="Milliers 3 4 3 2 2 5" xfId="31681"/>
    <cellStyle name="Milliers 3 4 3 2 2 6" xfId="31682"/>
    <cellStyle name="Milliers 3 4 3 2 2 7" xfId="31683"/>
    <cellStyle name="Milliers 3 4 3 2 2 8" xfId="31684"/>
    <cellStyle name="Milliers 3 4 3 2 3" xfId="31685"/>
    <cellStyle name="Milliers 3 4 3 2 4" xfId="31686"/>
    <cellStyle name="Milliers 3 4 3 2 5" xfId="31687"/>
    <cellStyle name="Milliers 3 4 3 2 6" xfId="31688"/>
    <cellStyle name="Milliers 3 4 3 2 7" xfId="31689"/>
    <cellStyle name="Milliers 3 4 3 2 8" xfId="31690"/>
    <cellStyle name="Milliers 3 4 3 2 9" xfId="31691"/>
    <cellStyle name="Milliers 3 4 3 3" xfId="31692"/>
    <cellStyle name="Milliers 3 4 3 4" xfId="31693"/>
    <cellStyle name="Milliers 3 4 3 4 2" xfId="31694"/>
    <cellStyle name="Milliers 3 4 3 4 3" xfId="31695"/>
    <cellStyle name="Milliers 3 4 3 4 4" xfId="31696"/>
    <cellStyle name="Milliers 3 4 3 5" xfId="31697"/>
    <cellStyle name="Milliers 3 4 3 6" xfId="31698"/>
    <cellStyle name="Milliers 3 4 3 7" xfId="31699"/>
    <cellStyle name="Milliers 3 4 3 8" xfId="31700"/>
    <cellStyle name="Milliers 3 4 3 9" xfId="31701"/>
    <cellStyle name="Milliers 3 4 4" xfId="31702"/>
    <cellStyle name="Milliers 3 4 5" xfId="31703"/>
    <cellStyle name="Milliers 3 4 6" xfId="31704"/>
    <cellStyle name="Milliers 3 4 7" xfId="31705"/>
    <cellStyle name="Milliers 3 4 8" xfId="31706"/>
    <cellStyle name="Milliers 3 4 9" xfId="31707"/>
    <cellStyle name="Milliers 3 5" xfId="31708"/>
    <cellStyle name="Milliers 3 5 2" xfId="31709"/>
    <cellStyle name="Milliers 3 5 3" xfId="31710"/>
    <cellStyle name="Milliers 3 5 4" xfId="31711"/>
    <cellStyle name="Milliers 3 5 5" xfId="31712"/>
    <cellStyle name="Milliers 3 6" xfId="31713"/>
    <cellStyle name="Milliers 3 6 2" xfId="31714"/>
    <cellStyle name="Milliers 3 6 3" xfId="31715"/>
    <cellStyle name="Milliers 3 6 4" xfId="31716"/>
    <cellStyle name="Milliers 3 6 5" xfId="31717"/>
    <cellStyle name="Milliers 3 7" xfId="31718"/>
    <cellStyle name="Milliers 3 7 2" xfId="31719"/>
    <cellStyle name="Milliers 3 7 3" xfId="31720"/>
    <cellStyle name="Milliers 3 7 4" xfId="31721"/>
    <cellStyle name="Milliers 3 7 5" xfId="31722"/>
    <cellStyle name="Milliers 3 8" xfId="31723"/>
    <cellStyle name="Milliers 3 8 2" xfId="31724"/>
    <cellStyle name="Milliers 3 8 3" xfId="31725"/>
    <cellStyle name="Milliers 3 8 4" xfId="31726"/>
    <cellStyle name="Milliers 3 8 5" xfId="31727"/>
    <cellStyle name="Milliers 3 9" xfId="31728"/>
    <cellStyle name="Milliers 3 9 2" xfId="31729"/>
    <cellStyle name="Milliers 3 9 3" xfId="31730"/>
    <cellStyle name="Milliers 3 9 4" xfId="31731"/>
    <cellStyle name="Milliers 3 9 5" xfId="31732"/>
    <cellStyle name="Milliers 4" xfId="282"/>
    <cellStyle name="Milliers 4 10" xfId="31733"/>
    <cellStyle name="Milliers 4 2" xfId="31734"/>
    <cellStyle name="Milliers 4 2 2" xfId="31735"/>
    <cellStyle name="Milliers 4 2 2 2" xfId="31736"/>
    <cellStyle name="Milliers 4 2 2 2 2" xfId="31737"/>
    <cellStyle name="Milliers 4 2 2 3" xfId="31738"/>
    <cellStyle name="Milliers 4 2 3" xfId="31739"/>
    <cellStyle name="Milliers 4 2 3 2" xfId="31740"/>
    <cellStyle name="Milliers 4 2 4" xfId="31741"/>
    <cellStyle name="Milliers 4 2 5" xfId="31742"/>
    <cellStyle name="Milliers 4 3" xfId="31743"/>
    <cellStyle name="Milliers 4 3 2" xfId="31744"/>
    <cellStyle name="Milliers 4 3 2 2" xfId="31745"/>
    <cellStyle name="Milliers 4 3 2 2 2" xfId="31746"/>
    <cellStyle name="Milliers 4 3 2 3" xfId="31747"/>
    <cellStyle name="Milliers 4 3 3" xfId="31748"/>
    <cellStyle name="Milliers 4 3 3 2" xfId="31749"/>
    <cellStyle name="Milliers 4 3 4" xfId="31750"/>
    <cellStyle name="Milliers 4 3 5" xfId="31751"/>
    <cellStyle name="Milliers 4 4" xfId="31752"/>
    <cellStyle name="Milliers 4 4 2" xfId="31753"/>
    <cellStyle name="Milliers 4 4 2 2" xfId="31754"/>
    <cellStyle name="Milliers 4 4 2 2 2" xfId="31755"/>
    <cellStyle name="Milliers 4 4 2 3" xfId="31756"/>
    <cellStyle name="Milliers 4 4 3" xfId="31757"/>
    <cellStyle name="Milliers 4 4 3 2" xfId="31758"/>
    <cellStyle name="Milliers 4 4 4" xfId="31759"/>
    <cellStyle name="Milliers 4 4 5" xfId="31760"/>
    <cellStyle name="Milliers 4 5" xfId="31761"/>
    <cellStyle name="Milliers 4 5 2" xfId="31762"/>
    <cellStyle name="Milliers 4 5 2 2" xfId="31763"/>
    <cellStyle name="Milliers 4 5 3" xfId="31764"/>
    <cellStyle name="Milliers 4 5 4" xfId="31765"/>
    <cellStyle name="Milliers 4 6" xfId="31766"/>
    <cellStyle name="Milliers 4 6 2" xfId="31767"/>
    <cellStyle name="Milliers 4 6 3" xfId="31768"/>
    <cellStyle name="Milliers 4 7" xfId="31769"/>
    <cellStyle name="Milliers 4 8" xfId="31770"/>
    <cellStyle name="Milliers 4 9" xfId="31771"/>
    <cellStyle name="Milliers 5" xfId="283"/>
    <cellStyle name="Milliers 5 2" xfId="31772"/>
    <cellStyle name="Milliers 5 2 2" xfId="31773"/>
    <cellStyle name="Milliers 5 2 2 2" xfId="31774"/>
    <cellStyle name="Milliers 5 2 3" xfId="31775"/>
    <cellStyle name="Milliers 5 2 4" xfId="31776"/>
    <cellStyle name="Milliers 5 3" xfId="31777"/>
    <cellStyle name="Milliers 5 3 2" xfId="31778"/>
    <cellStyle name="Milliers 5 3 3" xfId="31779"/>
    <cellStyle name="Milliers 5 4" xfId="31780"/>
    <cellStyle name="Milliers 5 5" xfId="31781"/>
    <cellStyle name="Milliers 5 6" xfId="31782"/>
    <cellStyle name="Milliers 5 7" xfId="31783"/>
    <cellStyle name="Milliers 5 8" xfId="31784"/>
    <cellStyle name="Milliers 5 9" xfId="31785"/>
    <cellStyle name="Milliers 6" xfId="1146"/>
    <cellStyle name="Milliers 6 2" xfId="1147"/>
    <cellStyle name="Milliers 7" xfId="1148"/>
    <cellStyle name="Milliers 7 2" xfId="31786"/>
    <cellStyle name="Milliers 8" xfId="1149"/>
    <cellStyle name="Milliers 8 2" xfId="1150"/>
    <cellStyle name="Milliers 8 2 2" xfId="31787"/>
    <cellStyle name="Milliers 8 2 2 2" xfId="31788"/>
    <cellStyle name="Milliers 8 2 3" xfId="31789"/>
    <cellStyle name="Milliers 8 3" xfId="1151"/>
    <cellStyle name="Milliers 8 3 2" xfId="31790"/>
    <cellStyle name="Milliers 8 4" xfId="31791"/>
    <cellStyle name="Milliers 9" xfId="1152"/>
    <cellStyle name="Milliers 9 2" xfId="1153"/>
    <cellStyle name="Milliers 9 2 2" xfId="31792"/>
    <cellStyle name="Milliers 9 2 2 2" xfId="31793"/>
    <cellStyle name="Milliers 9 2 3" xfId="31794"/>
    <cellStyle name="Milliers 9 3" xfId="31795"/>
    <cellStyle name="Milliers 9 3 2" xfId="31796"/>
    <cellStyle name="Milliers 9 4" xfId="31797"/>
    <cellStyle name="Millions" xfId="31798"/>
    <cellStyle name="MLComma0" xfId="1154"/>
    <cellStyle name="MLDollar0" xfId="31799"/>
    <cellStyle name="MLDollar0 2" xfId="31800"/>
    <cellStyle name="MLDollar0 3" xfId="31801"/>
    <cellStyle name="MLDollar0 4" xfId="31802"/>
    <cellStyle name="MLDollar0 5" xfId="31803"/>
    <cellStyle name="MLDollar0 6" xfId="31804"/>
    <cellStyle name="MLDollar0 7" xfId="31805"/>
    <cellStyle name="MLDollar0 8" xfId="31806"/>
    <cellStyle name="MLDollar0 9" xfId="31807"/>
    <cellStyle name="MLEuro0" xfId="31808"/>
    <cellStyle name="MLHeaderSection" xfId="31809"/>
    <cellStyle name="MLHeaderSection 2" xfId="31810"/>
    <cellStyle name="MLHeaderSection 2 2" xfId="31811"/>
    <cellStyle name="MLHeaderSection 3" xfId="31812"/>
    <cellStyle name="MLPercent0" xfId="31813"/>
    <cellStyle name="MLPercent0 2" xfId="31814"/>
    <cellStyle name="MLPercent0 3" xfId="31815"/>
    <cellStyle name="MLPercent0 4" xfId="31816"/>
    <cellStyle name="MLPercent0 5" xfId="31817"/>
    <cellStyle name="MLPercent0 6" xfId="31818"/>
    <cellStyle name="MLPercent0 7" xfId="31819"/>
    <cellStyle name="MLPercent0 8" xfId="31820"/>
    <cellStyle name="MLPercent0 9" xfId="31821"/>
    <cellStyle name="MLPound0" xfId="31822"/>
    <cellStyle name="MLYen0" xfId="31823"/>
    <cellStyle name="Monétaire 2" xfId="284"/>
    <cellStyle name="Monétaire 2 2" xfId="42169"/>
    <cellStyle name="Monétaire 3" xfId="1155"/>
    <cellStyle name="Monétaire 3 2" xfId="1156"/>
    <cellStyle name="Monétaire 4" xfId="1157"/>
    <cellStyle name="Monétaire 4 2" xfId="1158"/>
    <cellStyle name="Monétaire 4 3" xfId="1159"/>
    <cellStyle name="Multiple" xfId="31824"/>
    <cellStyle name="Neutral" xfId="31825"/>
    <cellStyle name="Neutral 2" xfId="31826"/>
    <cellStyle name="Neutral 3" xfId="31827"/>
    <cellStyle name="Neutre 10" xfId="31828"/>
    <cellStyle name="Neutre 11" xfId="31829"/>
    <cellStyle name="Neutre 12" xfId="31830"/>
    <cellStyle name="Neutre 13" xfId="31831"/>
    <cellStyle name="Neutre 14" xfId="31832"/>
    <cellStyle name="Neutre 15" xfId="31833"/>
    <cellStyle name="Neutre 16" xfId="31834"/>
    <cellStyle name="Neutre 17" xfId="31835"/>
    <cellStyle name="Neutre 18" xfId="31836"/>
    <cellStyle name="Neutre 19" xfId="31837"/>
    <cellStyle name="Neutre 2" xfId="285"/>
    <cellStyle name="Neutre 2 2" xfId="1160"/>
    <cellStyle name="Neutre 2 3" xfId="31838"/>
    <cellStyle name="Neutre 2 4" xfId="31839"/>
    <cellStyle name="Neutre 2 5" xfId="31840"/>
    <cellStyle name="Neutre 2 6" xfId="42171"/>
    <cellStyle name="Neutre 20" xfId="31841"/>
    <cellStyle name="Neutre 21" xfId="31842"/>
    <cellStyle name="Neutre 22" xfId="31843"/>
    <cellStyle name="Neutre 23" xfId="42170"/>
    <cellStyle name="Neutre 3" xfId="286"/>
    <cellStyle name="Neutre 4" xfId="287"/>
    <cellStyle name="Neutre 5" xfId="288"/>
    <cellStyle name="Neutre 6" xfId="31844"/>
    <cellStyle name="Neutre 7" xfId="31845"/>
    <cellStyle name="Neutre 8" xfId="31846"/>
    <cellStyle name="Neutre 9" xfId="31847"/>
    <cellStyle name="nombre" xfId="1161"/>
    <cellStyle name="NOMBRE 2" xfId="31848"/>
    <cellStyle name="Normal" xfId="0" builtinId="0"/>
    <cellStyle name="Normal - Style1" xfId="31849"/>
    <cellStyle name="Normal - Style1 2" xfId="31850"/>
    <cellStyle name="Normal 10" xfId="289"/>
    <cellStyle name="Normal 10 2" xfId="31851"/>
    <cellStyle name="Normal 10 2 2" xfId="31852"/>
    <cellStyle name="Normal 10 2 2 2" xfId="31853"/>
    <cellStyle name="Normal 10 2 2 2 2" xfId="31854"/>
    <cellStyle name="Normal 10 2 2 2 2 2" xfId="31855"/>
    <cellStyle name="Normal 10 2 2 2 3" xfId="31856"/>
    <cellStyle name="Normal 10 2 2 3" xfId="31857"/>
    <cellStyle name="Normal 10 2 3" xfId="31858"/>
    <cellStyle name="Normal 10 2 3 2" xfId="31859"/>
    <cellStyle name="Normal 10 2 4" xfId="31860"/>
    <cellStyle name="Normal 10 2 5" xfId="31861"/>
    <cellStyle name="Normal 10 3" xfId="31862"/>
    <cellStyle name="Normal 10 3 2" xfId="31863"/>
    <cellStyle name="Normal 10 3 2 2" xfId="31864"/>
    <cellStyle name="Normal 10 3 3" xfId="31865"/>
    <cellStyle name="Normal 10 3 4" xfId="31866"/>
    <cellStyle name="Normal 10 4" xfId="31867"/>
    <cellStyle name="Normal 10 4 2" xfId="31868"/>
    <cellStyle name="Normal 10 4 3" xfId="31869"/>
    <cellStyle name="Normal 10 5" xfId="31870"/>
    <cellStyle name="Normal 10 6" xfId="31871"/>
    <cellStyle name="Normal 10 7" xfId="31872"/>
    <cellStyle name="Normal 10 8 2" xfId="31873"/>
    <cellStyle name="Normal 11" xfId="290"/>
    <cellStyle name="Normal 11 10" xfId="43506"/>
    <cellStyle name="Normal 11 2" xfId="291"/>
    <cellStyle name="Normal 11 2 2" xfId="292"/>
    <cellStyle name="Normal 11 2 2 2" xfId="293"/>
    <cellStyle name="Normal 11 2 2 2 2" xfId="42175"/>
    <cellStyle name="Normal 11 2 2 2 3" xfId="42848"/>
    <cellStyle name="Normal 11 2 2 2 4" xfId="43509"/>
    <cellStyle name="Normal 11 2 2 3" xfId="42174"/>
    <cellStyle name="Normal 11 2 2 4" xfId="42847"/>
    <cellStyle name="Normal 11 2 2 5" xfId="43508"/>
    <cellStyle name="Normal 11 2 3" xfId="294"/>
    <cellStyle name="Normal 11 2 3 2" xfId="42176"/>
    <cellStyle name="Normal 11 2 3 3" xfId="42849"/>
    <cellStyle name="Normal 11 2 3 4" xfId="43510"/>
    <cellStyle name="Normal 11 2 4" xfId="295"/>
    <cellStyle name="Normal 11 2 4 2" xfId="42177"/>
    <cellStyle name="Normal 11 2 4 3" xfId="42850"/>
    <cellStyle name="Normal 11 2 4 4" xfId="43511"/>
    <cellStyle name="Normal 11 2 5" xfId="42173"/>
    <cellStyle name="Normal 11 2 6" xfId="42846"/>
    <cellStyle name="Normal 11 2 7" xfId="43507"/>
    <cellStyle name="Normal 11 3" xfId="296"/>
    <cellStyle name="Normal 11 3 2" xfId="297"/>
    <cellStyle name="Normal 11 3 2 2" xfId="298"/>
    <cellStyle name="Normal 11 3 2 2 2" xfId="42180"/>
    <cellStyle name="Normal 11 3 2 2 3" xfId="42853"/>
    <cellStyle name="Normal 11 3 2 2 4" xfId="43514"/>
    <cellStyle name="Normal 11 3 2 3" xfId="42179"/>
    <cellStyle name="Normal 11 3 2 4" xfId="42852"/>
    <cellStyle name="Normal 11 3 2 5" xfId="43513"/>
    <cellStyle name="Normal 11 3 3" xfId="299"/>
    <cellStyle name="Normal 11 3 3 2" xfId="42181"/>
    <cellStyle name="Normal 11 3 3 3" xfId="42854"/>
    <cellStyle name="Normal 11 3 3 4" xfId="43515"/>
    <cellStyle name="Normal 11 3 4" xfId="300"/>
    <cellStyle name="Normal 11 3 4 2" xfId="42182"/>
    <cellStyle name="Normal 11 3 4 3" xfId="42855"/>
    <cellStyle name="Normal 11 3 4 4" xfId="43516"/>
    <cellStyle name="Normal 11 3 5" xfId="42178"/>
    <cellStyle name="Normal 11 3 6" xfId="42851"/>
    <cellStyle name="Normal 11 3 7" xfId="43512"/>
    <cellStyle name="Normal 11 4" xfId="301"/>
    <cellStyle name="Normal 11 4 2" xfId="302"/>
    <cellStyle name="Normal 11 4 2 2" xfId="42184"/>
    <cellStyle name="Normal 11 4 2 3" xfId="42857"/>
    <cellStyle name="Normal 11 4 2 4" xfId="43518"/>
    <cellStyle name="Normal 11 4 3" xfId="42183"/>
    <cellStyle name="Normal 11 4 4" xfId="42856"/>
    <cellStyle name="Normal 11 4 5" xfId="43517"/>
    <cellStyle name="Normal 11 5" xfId="303"/>
    <cellStyle name="Normal 11 5 2" xfId="42185"/>
    <cellStyle name="Normal 11 5 3" xfId="42858"/>
    <cellStyle name="Normal 11 5 4" xfId="43519"/>
    <cellStyle name="Normal 11 6" xfId="304"/>
    <cellStyle name="Normal 11 6 2" xfId="42186"/>
    <cellStyle name="Normal 11 6 3" xfId="42859"/>
    <cellStyle name="Normal 11 6 4" xfId="43520"/>
    <cellStyle name="Normal 11 7" xfId="31874"/>
    <cellStyle name="Normal 11 8" xfId="42172"/>
    <cellStyle name="Normal 11 9" xfId="42845"/>
    <cellStyle name="Normal 12" xfId="305"/>
    <cellStyle name="Normal 12 10" xfId="31875"/>
    <cellStyle name="Normal 12 11" xfId="42187"/>
    <cellStyle name="Normal 12 12" xfId="42860"/>
    <cellStyle name="Normal 12 13" xfId="43521"/>
    <cellStyle name="Normal 12 2" xfId="306"/>
    <cellStyle name="Normal 12 2 10" xfId="42861"/>
    <cellStyle name="Normal 12 2 11" xfId="43522"/>
    <cellStyle name="Normal 12 2 2" xfId="307"/>
    <cellStyle name="Normal 12 2 2 10" xfId="43523"/>
    <cellStyle name="Normal 12 2 2 2" xfId="308"/>
    <cellStyle name="Normal 12 2 2 2 2" xfId="31876"/>
    <cellStyle name="Normal 12 2 2 2 3" xfId="31877"/>
    <cellStyle name="Normal 12 2 2 2 4" xfId="31878"/>
    <cellStyle name="Normal 12 2 2 2 5" xfId="42190"/>
    <cellStyle name="Normal 12 2 2 2 6" xfId="42863"/>
    <cellStyle name="Normal 12 2 2 2 7" xfId="43524"/>
    <cellStyle name="Normal 12 2 2 3" xfId="31879"/>
    <cellStyle name="Normal 12 2 2 4" xfId="31880"/>
    <cellStyle name="Normal 12 2 2 5" xfId="31881"/>
    <cellStyle name="Normal 12 2 2 6" xfId="31882"/>
    <cellStyle name="Normal 12 2 2 7" xfId="31883"/>
    <cellStyle name="Normal 12 2 2 8" xfId="42189"/>
    <cellStyle name="Normal 12 2 2 9" xfId="42862"/>
    <cellStyle name="Normal 12 2 3" xfId="309"/>
    <cellStyle name="Normal 12 2 3 2" xfId="42191"/>
    <cellStyle name="Normal 12 2 3 3" xfId="42864"/>
    <cellStyle name="Normal 12 2 3 4" xfId="43525"/>
    <cellStyle name="Normal 12 2 4" xfId="310"/>
    <cellStyle name="Normal 12 2 4 2" xfId="31884"/>
    <cellStyle name="Normal 12 2 4 3" xfId="31885"/>
    <cellStyle name="Normal 12 2 4 4" xfId="31886"/>
    <cellStyle name="Normal 12 2 4 5" xfId="42192"/>
    <cellStyle name="Normal 12 2 4 6" xfId="42865"/>
    <cellStyle name="Normal 12 2 4 7" xfId="43526"/>
    <cellStyle name="Normal 12 2 5" xfId="31887"/>
    <cellStyle name="Normal 12 2 6" xfId="31888"/>
    <cellStyle name="Normal 12 2 7" xfId="31889"/>
    <cellStyle name="Normal 12 2 8" xfId="31890"/>
    <cellStyle name="Normal 12 2 9" xfId="42188"/>
    <cellStyle name="Normal 12 3" xfId="311"/>
    <cellStyle name="Normal 12 3 2" xfId="312"/>
    <cellStyle name="Normal 12 3 2 2" xfId="313"/>
    <cellStyle name="Normal 12 3 2 2 2" xfId="42195"/>
    <cellStyle name="Normal 12 3 2 2 3" xfId="42868"/>
    <cellStyle name="Normal 12 3 2 2 4" xfId="43529"/>
    <cellStyle name="Normal 12 3 2 3" xfId="42194"/>
    <cellStyle name="Normal 12 3 2 4" xfId="42867"/>
    <cellStyle name="Normal 12 3 2 5" xfId="43528"/>
    <cellStyle name="Normal 12 3 3" xfId="314"/>
    <cellStyle name="Normal 12 3 3 2" xfId="42196"/>
    <cellStyle name="Normal 12 3 3 3" xfId="42869"/>
    <cellStyle name="Normal 12 3 3 4" xfId="43530"/>
    <cellStyle name="Normal 12 3 4" xfId="315"/>
    <cellStyle name="Normal 12 3 4 2" xfId="42197"/>
    <cellStyle name="Normal 12 3 4 3" xfId="42870"/>
    <cellStyle name="Normal 12 3 4 4" xfId="43531"/>
    <cellStyle name="Normal 12 3 5" xfId="42193"/>
    <cellStyle name="Normal 12 3 6" xfId="42866"/>
    <cellStyle name="Normal 12 3 7" xfId="43527"/>
    <cellStyle name="Normal 12 4" xfId="316"/>
    <cellStyle name="Normal 12 4 2" xfId="317"/>
    <cellStyle name="Normal 12 4 2 2" xfId="31891"/>
    <cellStyle name="Normal 12 4 2 3" xfId="31892"/>
    <cellStyle name="Normal 12 4 2 4" xfId="31893"/>
    <cellStyle name="Normal 12 4 2 5" xfId="42199"/>
    <cellStyle name="Normal 12 4 2 6" xfId="42872"/>
    <cellStyle name="Normal 12 4 2 7" xfId="43533"/>
    <cellStyle name="Normal 12 4 3" xfId="31894"/>
    <cellStyle name="Normal 12 4 4" xfId="31895"/>
    <cellStyle name="Normal 12 4 5" xfId="31896"/>
    <cellStyle name="Normal 12 4 6" xfId="42198"/>
    <cellStyle name="Normal 12 4 7" xfId="42871"/>
    <cellStyle name="Normal 12 4 8" xfId="43532"/>
    <cellStyle name="Normal 12 5" xfId="318"/>
    <cellStyle name="Normal 12 5 2" xfId="31897"/>
    <cellStyle name="Normal 12 5 3" xfId="31898"/>
    <cellStyle name="Normal 12 5 4" xfId="31899"/>
    <cellStyle name="Normal 12 5 5" xfId="42200"/>
    <cellStyle name="Normal 12 5 6" xfId="42873"/>
    <cellStyle name="Normal 12 5 7" xfId="43534"/>
    <cellStyle name="Normal 12 6" xfId="319"/>
    <cellStyle name="Normal 12 6 2" xfId="42201"/>
    <cellStyle name="Normal 12 6 3" xfId="42874"/>
    <cellStyle name="Normal 12 6 4" xfId="43535"/>
    <cellStyle name="Normal 12 7" xfId="31900"/>
    <cellStyle name="Normal 12 8" xfId="31901"/>
    <cellStyle name="Normal 12 9" xfId="31902"/>
    <cellStyle name="Normal 13" xfId="320"/>
    <cellStyle name="Normal 13 10" xfId="31903"/>
    <cellStyle name="Normal 13 11" xfId="31904"/>
    <cellStyle name="Normal 13 12" xfId="31905"/>
    <cellStyle name="Normal 13 13" xfId="31906"/>
    <cellStyle name="Normal 13 14" xfId="42202"/>
    <cellStyle name="Normal 13 15" xfId="42875"/>
    <cellStyle name="Normal 13 16" xfId="43536"/>
    <cellStyle name="Normal 13 2" xfId="321"/>
    <cellStyle name="Normal 13 2 2" xfId="322"/>
    <cellStyle name="Normal 13 2 2 2" xfId="323"/>
    <cellStyle name="Normal 13 2 2 2 2" xfId="42205"/>
    <cellStyle name="Normal 13 2 2 2 3" xfId="42878"/>
    <cellStyle name="Normal 13 2 2 2 4" xfId="43539"/>
    <cellStyle name="Normal 13 2 2 3" xfId="31907"/>
    <cellStyle name="Normal 13 2 2 4" xfId="42204"/>
    <cellStyle name="Normal 13 2 2 5" xfId="42877"/>
    <cellStyle name="Normal 13 2 2 6" xfId="43538"/>
    <cellStyle name="Normal 13 2 3" xfId="324"/>
    <cellStyle name="Normal 13 2 3 2" xfId="42206"/>
    <cellStyle name="Normal 13 2 3 3" xfId="42879"/>
    <cellStyle name="Normal 13 2 3 4" xfId="43540"/>
    <cellStyle name="Normal 13 2 4" xfId="325"/>
    <cellStyle name="Normal 13 2 4 2" xfId="42207"/>
    <cellStyle name="Normal 13 2 4 3" xfId="42880"/>
    <cellStyle name="Normal 13 2 4 4" xfId="43541"/>
    <cellStyle name="Normal 13 2 5" xfId="31908"/>
    <cellStyle name="Normal 13 2 6" xfId="42203"/>
    <cellStyle name="Normal 13 2 7" xfId="42876"/>
    <cellStyle name="Normal 13 2 8" xfId="43537"/>
    <cellStyle name="Normal 13 3" xfId="326"/>
    <cellStyle name="Normal 13 3 2" xfId="327"/>
    <cellStyle name="Normal 13 3 2 2" xfId="328"/>
    <cellStyle name="Normal 13 3 2 2 2" xfId="42210"/>
    <cellStyle name="Normal 13 3 2 2 3" xfId="42883"/>
    <cellStyle name="Normal 13 3 2 2 4" xfId="43544"/>
    <cellStyle name="Normal 13 3 2 3" xfId="42209"/>
    <cellStyle name="Normal 13 3 2 4" xfId="42882"/>
    <cellStyle name="Normal 13 3 2 5" xfId="43543"/>
    <cellStyle name="Normal 13 3 3" xfId="329"/>
    <cellStyle name="Normal 13 3 3 2" xfId="42211"/>
    <cellStyle name="Normal 13 3 3 3" xfId="42884"/>
    <cellStyle name="Normal 13 3 3 4" xfId="43545"/>
    <cellStyle name="Normal 13 3 4" xfId="330"/>
    <cellStyle name="Normal 13 3 4 2" xfId="42212"/>
    <cellStyle name="Normal 13 3 4 3" xfId="42885"/>
    <cellStyle name="Normal 13 3 4 4" xfId="43546"/>
    <cellStyle name="Normal 13 3 5" xfId="31909"/>
    <cellStyle name="Normal 13 3 6" xfId="42208"/>
    <cellStyle name="Normal 13 3 7" xfId="42881"/>
    <cellStyle name="Normal 13 3 8" xfId="43542"/>
    <cellStyle name="Normal 13 4" xfId="331"/>
    <cellStyle name="Normal 13 4 2" xfId="332"/>
    <cellStyle name="Normal 13 4 2 2" xfId="42214"/>
    <cellStyle name="Normal 13 4 2 3" xfId="42887"/>
    <cellStyle name="Normal 13 4 2 4" xfId="43548"/>
    <cellStyle name="Normal 13 4 3" xfId="42213"/>
    <cellStyle name="Normal 13 4 4" xfId="42886"/>
    <cellStyle name="Normal 13 4 5" xfId="43547"/>
    <cellStyle name="Normal 13 5" xfId="333"/>
    <cellStyle name="Normal 13 5 2" xfId="42215"/>
    <cellStyle name="Normal 13 5 3" xfId="42888"/>
    <cellStyle name="Normal 13 5 4" xfId="43549"/>
    <cellStyle name="Normal 13 6" xfId="334"/>
    <cellStyle name="Normal 13 6 2" xfId="42216"/>
    <cellStyle name="Normal 13 6 3" xfId="42889"/>
    <cellStyle name="Normal 13 6 4" xfId="43550"/>
    <cellStyle name="Normal 13 7" xfId="31910"/>
    <cellStyle name="Normal 13 8" xfId="31911"/>
    <cellStyle name="Normal 13 9" xfId="31912"/>
    <cellStyle name="Normal 137" xfId="31913"/>
    <cellStyle name="Normal 14" xfId="335"/>
    <cellStyle name="Normal 14 2" xfId="336"/>
    <cellStyle name="Normal 14 2 2" xfId="31914"/>
    <cellStyle name="Normal 14 2 2 2" xfId="31915"/>
    <cellStyle name="Normal 14 2 2 2 2" xfId="31916"/>
    <cellStyle name="Normal 14 2 2 3" xfId="31917"/>
    <cellStyle name="Normal 14 2 3" xfId="31918"/>
    <cellStyle name="Normal 14 2 3 2" xfId="31919"/>
    <cellStyle name="Normal 14 2 4" xfId="31920"/>
    <cellStyle name="Normal 14 2 5" xfId="31921"/>
    <cellStyle name="Normal 14 3" xfId="337"/>
    <cellStyle name="Normal 14 3 2" xfId="31922"/>
    <cellStyle name="Normal 14 3 2 2" xfId="31923"/>
    <cellStyle name="Normal 14 3 3" xfId="31924"/>
    <cellStyle name="Normal 14 3 4" xfId="31925"/>
    <cellStyle name="Normal 14 4" xfId="338"/>
    <cellStyle name="Normal 14 4 2" xfId="31926"/>
    <cellStyle name="Normal 14 5" xfId="31927"/>
    <cellStyle name="Normal 14 6" xfId="31928"/>
    <cellStyle name="Normal 15" xfId="339"/>
    <cellStyle name="Normal 15 2" xfId="340"/>
    <cellStyle name="Normal 15 2 2" xfId="341"/>
    <cellStyle name="Normal 15 2 2 2" xfId="31929"/>
    <cellStyle name="Normal 15 2 2 3" xfId="42219"/>
    <cellStyle name="Normal 15 2 2 4" xfId="42892"/>
    <cellStyle name="Normal 15 2 2 5" xfId="43553"/>
    <cellStyle name="Normal 15 2 3" xfId="31930"/>
    <cellStyle name="Normal 15 2 4" xfId="31931"/>
    <cellStyle name="Normal 15 2 5" xfId="42218"/>
    <cellStyle name="Normal 15 2 6" xfId="42891"/>
    <cellStyle name="Normal 15 2 7" xfId="43552"/>
    <cellStyle name="Normal 15 3" xfId="342"/>
    <cellStyle name="Normal 15 3 2" xfId="42220"/>
    <cellStyle name="Normal 15 3 3" xfId="42893"/>
    <cellStyle name="Normal 15 3 4" xfId="43554"/>
    <cellStyle name="Normal 15 4" xfId="343"/>
    <cellStyle name="Normal 15 4 2" xfId="31932"/>
    <cellStyle name="Normal 15 4 3" xfId="42221"/>
    <cellStyle name="Normal 15 4 4" xfId="42894"/>
    <cellStyle name="Normal 15 4 5" xfId="43555"/>
    <cellStyle name="Normal 15 5" xfId="31933"/>
    <cellStyle name="Normal 15 6" xfId="31934"/>
    <cellStyle name="Normal 15 7" xfId="42217"/>
    <cellStyle name="Normal 15 8" xfId="42890"/>
    <cellStyle name="Normal 15 9" xfId="43551"/>
    <cellStyle name="Normal 16" xfId="344"/>
    <cellStyle name="Normal 16 10" xfId="31935"/>
    <cellStyle name="Normal 16 11" xfId="31936"/>
    <cellStyle name="Normal 16 12" xfId="31937"/>
    <cellStyle name="Normal 16 13" xfId="31938"/>
    <cellStyle name="Normal 16 2" xfId="345"/>
    <cellStyle name="Normal 16 2 2" xfId="31939"/>
    <cellStyle name="Normal 16 2 2 2" xfId="31940"/>
    <cellStyle name="Normal 16 2 2 3" xfId="31941"/>
    <cellStyle name="Normal 16 2 3" xfId="31942"/>
    <cellStyle name="Normal 16 2 4" xfId="31943"/>
    <cellStyle name="Normal 16 2 5" xfId="31944"/>
    <cellStyle name="Normal 16 3" xfId="346"/>
    <cellStyle name="Normal 16 3 2" xfId="31945"/>
    <cellStyle name="Normal 16 3 3" xfId="31946"/>
    <cellStyle name="Normal 16 3 4" xfId="31947"/>
    <cellStyle name="Normal 16 3 5" xfId="31948"/>
    <cellStyle name="Normal 16 4" xfId="347"/>
    <cellStyle name="Normal 16 5" xfId="31949"/>
    <cellStyle name="Normal 16 6" xfId="31950"/>
    <cellStyle name="Normal 16 7" xfId="31951"/>
    <cellStyle name="Normal 16 8" xfId="31952"/>
    <cellStyle name="Normal 16 9" xfId="31953"/>
    <cellStyle name="Normal 17" xfId="1040"/>
    <cellStyle name="Normal 17 2" xfId="348"/>
    <cellStyle name="Normal 17 2 2" xfId="31954"/>
    <cellStyle name="Normal 17 2 2 2" xfId="31955"/>
    <cellStyle name="Normal 17 2 3" xfId="31956"/>
    <cellStyle name="Normal 17 2 4" xfId="31957"/>
    <cellStyle name="Normal 17 3" xfId="31958"/>
    <cellStyle name="Normal 17 3 2" xfId="31959"/>
    <cellStyle name="Normal 17 3 3" xfId="31960"/>
    <cellStyle name="Normal 17 4" xfId="31961"/>
    <cellStyle name="Normal 17 5" xfId="31962"/>
    <cellStyle name="Normal 18" xfId="31963"/>
    <cellStyle name="Normal 18 2" xfId="31964"/>
    <cellStyle name="Normal 18 2 2" xfId="31965"/>
    <cellStyle name="Normal 18 2 2 2" xfId="31966"/>
    <cellStyle name="Normal 18 2 3" xfId="31967"/>
    <cellStyle name="Normal 18 2 4" xfId="31968"/>
    <cellStyle name="Normal 18 3" xfId="31969"/>
    <cellStyle name="Normal 18 3 2" xfId="31970"/>
    <cellStyle name="Normal 18 3 3" xfId="31971"/>
    <cellStyle name="Normal 18 4" xfId="31972"/>
    <cellStyle name="Normal 18 5" xfId="31973"/>
    <cellStyle name="Normal 19" xfId="31974"/>
    <cellStyle name="Normal 19 2" xfId="31975"/>
    <cellStyle name="Normal 2" xfId="349"/>
    <cellStyle name="Normal 2 10" xfId="350"/>
    <cellStyle name="Normal 2 10 10" xfId="31976"/>
    <cellStyle name="Normal 2 10 11" xfId="31977"/>
    <cellStyle name="Normal 2 10 12" xfId="31978"/>
    <cellStyle name="Normal 2 10 13" xfId="31979"/>
    <cellStyle name="Normal 2 10 13 2" xfId="31980"/>
    <cellStyle name="Normal 2 10 13 3" xfId="31981"/>
    <cellStyle name="Normal 2 10 13 4" xfId="31982"/>
    <cellStyle name="Normal 2 10 14" xfId="31983"/>
    <cellStyle name="Normal 2 10 15" xfId="31984"/>
    <cellStyle name="Normal 2 10 16" xfId="31985"/>
    <cellStyle name="Normal 2 10 17" xfId="31986"/>
    <cellStyle name="Normal 2 10 18" xfId="31987"/>
    <cellStyle name="Normal 2 10 19" xfId="31988"/>
    <cellStyle name="Normal 2 10 2" xfId="31989"/>
    <cellStyle name="Normal 2 10 2 10" xfId="31990"/>
    <cellStyle name="Normal 2 10 2 11" xfId="31991"/>
    <cellStyle name="Normal 2 10 2 12" xfId="31992"/>
    <cellStyle name="Normal 2 10 2 13" xfId="31993"/>
    <cellStyle name="Normal 2 10 2 14" xfId="31994"/>
    <cellStyle name="Normal 2 10 2 2" xfId="31995"/>
    <cellStyle name="Normal 2 10 2 2 10" xfId="31996"/>
    <cellStyle name="Normal 2 10 2 2 11" xfId="31997"/>
    <cellStyle name="Normal 2 10 2 2 12" xfId="31998"/>
    <cellStyle name="Normal 2 10 2 2 13" xfId="31999"/>
    <cellStyle name="Normal 2 10 2 2 14" xfId="32000"/>
    <cellStyle name="Normal 2 10 2 2 2" xfId="32001"/>
    <cellStyle name="Normal 2 10 2 2 2 2" xfId="32002"/>
    <cellStyle name="Normal 2 10 2 2 2 2 2" xfId="32003"/>
    <cellStyle name="Normal 2 10 2 2 2 2 3" xfId="32004"/>
    <cellStyle name="Normal 2 10 2 2 2 2 4" xfId="32005"/>
    <cellStyle name="Normal 2 10 2 2 2 2 5" xfId="32006"/>
    <cellStyle name="Normal 2 10 2 2 2 2 6" xfId="32007"/>
    <cellStyle name="Normal 2 10 2 2 2 2 7" xfId="32008"/>
    <cellStyle name="Normal 2 10 2 2 2 2 8" xfId="32009"/>
    <cellStyle name="Normal 2 10 2 2 2 3" xfId="32010"/>
    <cellStyle name="Normal 2 10 2 2 2 4" xfId="32011"/>
    <cellStyle name="Normal 2 10 2 2 2 5" xfId="32012"/>
    <cellStyle name="Normal 2 10 2 2 2 6" xfId="32013"/>
    <cellStyle name="Normal 2 10 2 2 2 7" xfId="32014"/>
    <cellStyle name="Normal 2 10 2 2 2 8" xfId="32015"/>
    <cellStyle name="Normal 2 10 2 2 2 9" xfId="32016"/>
    <cellStyle name="Normal 2 10 2 2 3" xfId="32017"/>
    <cellStyle name="Normal 2 10 2 2 4" xfId="32018"/>
    <cellStyle name="Normal 2 10 2 2 5" xfId="32019"/>
    <cellStyle name="Normal 2 10 2 2 6" xfId="32020"/>
    <cellStyle name="Normal 2 10 2 2 7" xfId="32021"/>
    <cellStyle name="Normal 2 10 2 2 8" xfId="32022"/>
    <cellStyle name="Normal 2 10 2 2 8 2" xfId="32023"/>
    <cellStyle name="Normal 2 10 2 2 8 3" xfId="32024"/>
    <cellStyle name="Normal 2 10 2 2 8 4" xfId="32025"/>
    <cellStyle name="Normal 2 10 2 2 9" xfId="32026"/>
    <cellStyle name="Normal 2 10 2 3" xfId="32027"/>
    <cellStyle name="Normal 2 10 2 3 2" xfId="32028"/>
    <cellStyle name="Normal 2 10 2 3 2 2" xfId="32029"/>
    <cellStyle name="Normal 2 10 2 3 2 3" xfId="32030"/>
    <cellStyle name="Normal 2 10 2 3 2 4" xfId="32031"/>
    <cellStyle name="Normal 2 10 2 3 2 5" xfId="32032"/>
    <cellStyle name="Normal 2 10 2 3 3" xfId="32033"/>
    <cellStyle name="Normal 2 10 2 3 4" xfId="32034"/>
    <cellStyle name="Normal 2 10 2 3 5" xfId="32035"/>
    <cellStyle name="Normal 2 10 2 4" xfId="32036"/>
    <cellStyle name="Normal 2 10 2 5" xfId="32037"/>
    <cellStyle name="Normal 2 10 2 6" xfId="32038"/>
    <cellStyle name="Normal 2 10 2 7" xfId="32039"/>
    <cellStyle name="Normal 2 10 2 8" xfId="32040"/>
    <cellStyle name="Normal 2 10 2 8 2" xfId="32041"/>
    <cellStyle name="Normal 2 10 2 8 3" xfId="32042"/>
    <cellStyle name="Normal 2 10 2 8 4" xfId="32043"/>
    <cellStyle name="Normal 2 10 2 9" xfId="32044"/>
    <cellStyle name="Normal 2 10 20" xfId="32045"/>
    <cellStyle name="Normal 2 10 3" xfId="32046"/>
    <cellStyle name="Normal 2 10 4" xfId="32047"/>
    <cellStyle name="Normal 2 10 5" xfId="32048"/>
    <cellStyle name="Normal 2 10 5 2" xfId="32049"/>
    <cellStyle name="Normal 2 10 5 2 2" xfId="32050"/>
    <cellStyle name="Normal 2 10 5 2 3" xfId="32051"/>
    <cellStyle name="Normal 2 10 5 2 4" xfId="32052"/>
    <cellStyle name="Normal 2 10 5 2 5" xfId="32053"/>
    <cellStyle name="Normal 2 10 5 3" xfId="32054"/>
    <cellStyle name="Normal 2 10 5 4" xfId="32055"/>
    <cellStyle name="Normal 2 10 5 5" xfId="32056"/>
    <cellStyle name="Normal 2 10 6" xfId="32057"/>
    <cellStyle name="Normal 2 10 7" xfId="32058"/>
    <cellStyle name="Normal 2 10 8" xfId="32059"/>
    <cellStyle name="Normal 2 10 9" xfId="32060"/>
    <cellStyle name="Normal 2 11" xfId="351"/>
    <cellStyle name="Normal 2 11 10" xfId="32061"/>
    <cellStyle name="Normal 2 11 11" xfId="32062"/>
    <cellStyle name="Normal 2 11 12" xfId="32063"/>
    <cellStyle name="Normal 2 11 13" xfId="32064"/>
    <cellStyle name="Normal 2 11 13 2" xfId="32065"/>
    <cellStyle name="Normal 2 11 13 3" xfId="32066"/>
    <cellStyle name="Normal 2 11 13 4" xfId="32067"/>
    <cellStyle name="Normal 2 11 14" xfId="32068"/>
    <cellStyle name="Normal 2 11 15" xfId="32069"/>
    <cellStyle name="Normal 2 11 16" xfId="32070"/>
    <cellStyle name="Normal 2 11 17" xfId="32071"/>
    <cellStyle name="Normal 2 11 18" xfId="32072"/>
    <cellStyle name="Normal 2 11 19" xfId="32073"/>
    <cellStyle name="Normal 2 11 2" xfId="32074"/>
    <cellStyle name="Normal 2 11 2 10" xfId="32075"/>
    <cellStyle name="Normal 2 11 2 11" xfId="32076"/>
    <cellStyle name="Normal 2 11 2 12" xfId="32077"/>
    <cellStyle name="Normal 2 11 2 13" xfId="32078"/>
    <cellStyle name="Normal 2 11 2 14" xfId="32079"/>
    <cellStyle name="Normal 2 11 2 2" xfId="32080"/>
    <cellStyle name="Normal 2 11 2 2 10" xfId="32081"/>
    <cellStyle name="Normal 2 11 2 2 11" xfId="32082"/>
    <cellStyle name="Normal 2 11 2 2 12" xfId="32083"/>
    <cellStyle name="Normal 2 11 2 2 13" xfId="32084"/>
    <cellStyle name="Normal 2 11 2 2 14" xfId="32085"/>
    <cellStyle name="Normal 2 11 2 2 2" xfId="32086"/>
    <cellStyle name="Normal 2 11 2 2 2 2" xfId="32087"/>
    <cellStyle name="Normal 2 11 2 2 2 2 2" xfId="32088"/>
    <cellStyle name="Normal 2 11 2 2 2 2 3" xfId="32089"/>
    <cellStyle name="Normal 2 11 2 2 2 2 4" xfId="32090"/>
    <cellStyle name="Normal 2 11 2 2 2 2 5" xfId="32091"/>
    <cellStyle name="Normal 2 11 2 2 2 2 6" xfId="32092"/>
    <cellStyle name="Normal 2 11 2 2 2 2 7" xfId="32093"/>
    <cellStyle name="Normal 2 11 2 2 2 2 8" xfId="32094"/>
    <cellStyle name="Normal 2 11 2 2 2 3" xfId="32095"/>
    <cellStyle name="Normal 2 11 2 2 2 4" xfId="32096"/>
    <cellStyle name="Normal 2 11 2 2 2 5" xfId="32097"/>
    <cellStyle name="Normal 2 11 2 2 2 6" xfId="32098"/>
    <cellStyle name="Normal 2 11 2 2 2 7" xfId="32099"/>
    <cellStyle name="Normal 2 11 2 2 2 8" xfId="32100"/>
    <cellStyle name="Normal 2 11 2 2 2 9" xfId="32101"/>
    <cellStyle name="Normal 2 11 2 2 3" xfId="32102"/>
    <cellStyle name="Normal 2 11 2 2 4" xfId="32103"/>
    <cellStyle name="Normal 2 11 2 2 5" xfId="32104"/>
    <cellStyle name="Normal 2 11 2 2 6" xfId="32105"/>
    <cellStyle name="Normal 2 11 2 2 7" xfId="32106"/>
    <cellStyle name="Normal 2 11 2 2 8" xfId="32107"/>
    <cellStyle name="Normal 2 11 2 2 8 2" xfId="32108"/>
    <cellStyle name="Normal 2 11 2 2 8 3" xfId="32109"/>
    <cellStyle name="Normal 2 11 2 2 8 4" xfId="32110"/>
    <cellStyle name="Normal 2 11 2 2 9" xfId="32111"/>
    <cellStyle name="Normal 2 11 2 3" xfId="32112"/>
    <cellStyle name="Normal 2 11 2 3 2" xfId="32113"/>
    <cellStyle name="Normal 2 11 2 3 2 2" xfId="32114"/>
    <cellStyle name="Normal 2 11 2 3 2 3" xfId="32115"/>
    <cellStyle name="Normal 2 11 2 3 2 4" xfId="32116"/>
    <cellStyle name="Normal 2 11 2 3 2 5" xfId="32117"/>
    <cellStyle name="Normal 2 11 2 3 3" xfId="32118"/>
    <cellStyle name="Normal 2 11 2 3 4" xfId="32119"/>
    <cellStyle name="Normal 2 11 2 3 5" xfId="32120"/>
    <cellStyle name="Normal 2 11 2 4" xfId="32121"/>
    <cellStyle name="Normal 2 11 2 5" xfId="32122"/>
    <cellStyle name="Normal 2 11 2 6" xfId="32123"/>
    <cellStyle name="Normal 2 11 2 7" xfId="32124"/>
    <cellStyle name="Normal 2 11 2 8" xfId="32125"/>
    <cellStyle name="Normal 2 11 2 8 2" xfId="32126"/>
    <cellStyle name="Normal 2 11 2 8 3" xfId="32127"/>
    <cellStyle name="Normal 2 11 2 8 4" xfId="32128"/>
    <cellStyle name="Normal 2 11 2 9" xfId="32129"/>
    <cellStyle name="Normal 2 11 3" xfId="32130"/>
    <cellStyle name="Normal 2 11 4" xfId="32131"/>
    <cellStyle name="Normal 2 11 5" xfId="32132"/>
    <cellStyle name="Normal 2 11 5 2" xfId="32133"/>
    <cellStyle name="Normal 2 11 5 2 2" xfId="32134"/>
    <cellStyle name="Normal 2 11 5 2 3" xfId="32135"/>
    <cellStyle name="Normal 2 11 5 2 4" xfId="32136"/>
    <cellStyle name="Normal 2 11 5 2 5" xfId="32137"/>
    <cellStyle name="Normal 2 11 5 3" xfId="32138"/>
    <cellStyle name="Normal 2 11 5 4" xfId="32139"/>
    <cellStyle name="Normal 2 11 5 5" xfId="32140"/>
    <cellStyle name="Normal 2 11 6" xfId="32141"/>
    <cellStyle name="Normal 2 11 7" xfId="32142"/>
    <cellStyle name="Normal 2 11 8" xfId="32143"/>
    <cellStyle name="Normal 2 11 9" xfId="32144"/>
    <cellStyle name="Normal 2 12" xfId="1041"/>
    <cellStyle name="Normal 2 12 10" xfId="32145"/>
    <cellStyle name="Normal 2 12 11" xfId="32146"/>
    <cellStyle name="Normal 2 12 12" xfId="32147"/>
    <cellStyle name="Normal 2 12 13" xfId="32148"/>
    <cellStyle name="Normal 2 12 13 2" xfId="32149"/>
    <cellStyle name="Normal 2 12 13 3" xfId="32150"/>
    <cellStyle name="Normal 2 12 13 4" xfId="32151"/>
    <cellStyle name="Normal 2 12 14" xfId="32152"/>
    <cellStyle name="Normal 2 12 15" xfId="32153"/>
    <cellStyle name="Normal 2 12 16" xfId="32154"/>
    <cellStyle name="Normal 2 12 17" xfId="32155"/>
    <cellStyle name="Normal 2 12 18" xfId="32156"/>
    <cellStyle name="Normal 2 12 19" xfId="32157"/>
    <cellStyle name="Normal 2 12 2" xfId="32158"/>
    <cellStyle name="Normal 2 12 2 10" xfId="32159"/>
    <cellStyle name="Normal 2 12 2 11" xfId="32160"/>
    <cellStyle name="Normal 2 12 2 12" xfId="32161"/>
    <cellStyle name="Normal 2 12 2 13" xfId="32162"/>
    <cellStyle name="Normal 2 12 2 14" xfId="32163"/>
    <cellStyle name="Normal 2 12 2 2" xfId="32164"/>
    <cellStyle name="Normal 2 12 2 2 10" xfId="32165"/>
    <cellStyle name="Normal 2 12 2 2 11" xfId="32166"/>
    <cellStyle name="Normal 2 12 2 2 12" xfId="32167"/>
    <cellStyle name="Normal 2 12 2 2 13" xfId="32168"/>
    <cellStyle name="Normal 2 12 2 2 14" xfId="32169"/>
    <cellStyle name="Normal 2 12 2 2 2" xfId="32170"/>
    <cellStyle name="Normal 2 12 2 2 2 2" xfId="32171"/>
    <cellStyle name="Normal 2 12 2 2 2 2 2" xfId="32172"/>
    <cellStyle name="Normal 2 12 2 2 2 2 3" xfId="32173"/>
    <cellStyle name="Normal 2 12 2 2 2 2 4" xfId="32174"/>
    <cellStyle name="Normal 2 12 2 2 2 2 5" xfId="32175"/>
    <cellStyle name="Normal 2 12 2 2 2 2 6" xfId="32176"/>
    <cellStyle name="Normal 2 12 2 2 2 2 7" xfId="32177"/>
    <cellStyle name="Normal 2 12 2 2 2 2 8" xfId="32178"/>
    <cellStyle name="Normal 2 12 2 2 2 3" xfId="32179"/>
    <cellStyle name="Normal 2 12 2 2 2 4" xfId="32180"/>
    <cellStyle name="Normal 2 12 2 2 2 5" xfId="32181"/>
    <cellStyle name="Normal 2 12 2 2 2 6" xfId="32182"/>
    <cellStyle name="Normal 2 12 2 2 2 7" xfId="32183"/>
    <cellStyle name="Normal 2 12 2 2 2 8" xfId="32184"/>
    <cellStyle name="Normal 2 12 2 2 2 9" xfId="32185"/>
    <cellStyle name="Normal 2 12 2 2 3" xfId="32186"/>
    <cellStyle name="Normal 2 12 2 2 4" xfId="32187"/>
    <cellStyle name="Normal 2 12 2 2 5" xfId="32188"/>
    <cellStyle name="Normal 2 12 2 2 6" xfId="32189"/>
    <cellStyle name="Normal 2 12 2 2 7" xfId="32190"/>
    <cellStyle name="Normal 2 12 2 2 8" xfId="32191"/>
    <cellStyle name="Normal 2 12 2 2 8 2" xfId="32192"/>
    <cellStyle name="Normal 2 12 2 2 8 3" xfId="32193"/>
    <cellStyle name="Normal 2 12 2 2 8 4" xfId="32194"/>
    <cellStyle name="Normal 2 12 2 2 9" xfId="32195"/>
    <cellStyle name="Normal 2 12 2 3" xfId="32196"/>
    <cellStyle name="Normal 2 12 2 3 2" xfId="32197"/>
    <cellStyle name="Normal 2 12 2 3 2 2" xfId="32198"/>
    <cellStyle name="Normal 2 12 2 3 2 3" xfId="32199"/>
    <cellStyle name="Normal 2 12 2 3 2 4" xfId="32200"/>
    <cellStyle name="Normal 2 12 2 3 2 5" xfId="32201"/>
    <cellStyle name="Normal 2 12 2 3 3" xfId="32202"/>
    <cellStyle name="Normal 2 12 2 3 4" xfId="32203"/>
    <cellStyle name="Normal 2 12 2 3 5" xfId="32204"/>
    <cellStyle name="Normal 2 12 2 4" xfId="32205"/>
    <cellStyle name="Normal 2 12 2 5" xfId="32206"/>
    <cellStyle name="Normal 2 12 2 6" xfId="32207"/>
    <cellStyle name="Normal 2 12 2 7" xfId="32208"/>
    <cellStyle name="Normal 2 12 2 8" xfId="32209"/>
    <cellStyle name="Normal 2 12 2 8 2" xfId="32210"/>
    <cellStyle name="Normal 2 12 2 8 3" xfId="32211"/>
    <cellStyle name="Normal 2 12 2 8 4" xfId="32212"/>
    <cellStyle name="Normal 2 12 2 9" xfId="32213"/>
    <cellStyle name="Normal 2 12 3" xfId="32214"/>
    <cellStyle name="Normal 2 12 4" xfId="32215"/>
    <cellStyle name="Normal 2 12 5" xfId="32216"/>
    <cellStyle name="Normal 2 12 5 2" xfId="32217"/>
    <cellStyle name="Normal 2 12 5 2 2" xfId="32218"/>
    <cellStyle name="Normal 2 12 5 2 3" xfId="32219"/>
    <cellStyle name="Normal 2 12 5 2 4" xfId="32220"/>
    <cellStyle name="Normal 2 12 5 2 5" xfId="32221"/>
    <cellStyle name="Normal 2 12 5 3" xfId="32222"/>
    <cellStyle name="Normal 2 12 5 4" xfId="32223"/>
    <cellStyle name="Normal 2 12 5 5" xfId="32224"/>
    <cellStyle name="Normal 2 12 6" xfId="32225"/>
    <cellStyle name="Normal 2 12 7" xfId="32226"/>
    <cellStyle name="Normal 2 12 8" xfId="32227"/>
    <cellStyle name="Normal 2 12 9" xfId="32228"/>
    <cellStyle name="Normal 2 13" xfId="32229"/>
    <cellStyle name="Normal 2 13 2" xfId="1369"/>
    <cellStyle name="Normal 2 13 3" xfId="32230"/>
    <cellStyle name="Normal 2 14" xfId="32231"/>
    <cellStyle name="Normal 2 14 2" xfId="32232"/>
    <cellStyle name="Normal 2 14 3" xfId="32233"/>
    <cellStyle name="Normal 2 15" xfId="32234"/>
    <cellStyle name="Normal 2 15 2" xfId="32235"/>
    <cellStyle name="Normal 2 16" xfId="32236"/>
    <cellStyle name="Normal 2 16 2" xfId="32237"/>
    <cellStyle name="Normal 2 17" xfId="32238"/>
    <cellStyle name="Normal 2 17 2" xfId="32239"/>
    <cellStyle name="Normal 2 18" xfId="32240"/>
    <cellStyle name="Normal 2 18 2" xfId="32241"/>
    <cellStyle name="Normal 2 19" xfId="32242"/>
    <cellStyle name="Normal 2 19 2" xfId="32243"/>
    <cellStyle name="Normal 2 2" xfId="352"/>
    <cellStyle name="Normal 2 2 10" xfId="32244"/>
    <cellStyle name="Normal 2 2 11" xfId="32245"/>
    <cellStyle name="Normal 2 2 12" xfId="32246"/>
    <cellStyle name="Normal 2 2 13" xfId="32247"/>
    <cellStyle name="Normal 2 2 14" xfId="32248"/>
    <cellStyle name="Normal 2 2 15" xfId="32249"/>
    <cellStyle name="Normal 2 2 16" xfId="32250"/>
    <cellStyle name="Normal 2 2 16 2" xfId="32251"/>
    <cellStyle name="Normal 2 2 16 2 2" xfId="32252"/>
    <cellStyle name="Normal 2 2 16 2 3" xfId="32253"/>
    <cellStyle name="Normal 2 2 16 2 4" xfId="32254"/>
    <cellStyle name="Normal 2 2 16 2 5" xfId="32255"/>
    <cellStyle name="Normal 2 2 16 2 6" xfId="32256"/>
    <cellStyle name="Normal 2 2 16 2 7" xfId="32257"/>
    <cellStyle name="Normal 2 2 16 2 8" xfId="32258"/>
    <cellStyle name="Normal 2 2 16 3" xfId="32259"/>
    <cellStyle name="Normal 2 2 16 4" xfId="32260"/>
    <cellStyle name="Normal 2 2 16 5" xfId="32261"/>
    <cellStyle name="Normal 2 2 16 6" xfId="32262"/>
    <cellStyle name="Normal 2 2 16 7" xfId="32263"/>
    <cellStyle name="Normal 2 2 16 8" xfId="32264"/>
    <cellStyle name="Normal 2 2 16 9" xfId="32265"/>
    <cellStyle name="Normal 2 2 17" xfId="32266"/>
    <cellStyle name="Normal 2 2 18" xfId="32267"/>
    <cellStyle name="Normal 2 2 19" xfId="32268"/>
    <cellStyle name="Normal 2 2 2" xfId="353"/>
    <cellStyle name="Normal 2 2 2 10" xfId="32269"/>
    <cellStyle name="Normal 2 2 2 10 2" xfId="32270"/>
    <cellStyle name="Normal 2 2 2 10 2 2" xfId="32271"/>
    <cellStyle name="Normal 2 2 2 10 2 3" xfId="32272"/>
    <cellStyle name="Normal 2 2 2 10 2 4" xfId="32273"/>
    <cellStyle name="Normal 2 2 2 10 2 5" xfId="32274"/>
    <cellStyle name="Normal 2 2 2 10 3" xfId="32275"/>
    <cellStyle name="Normal 2 2 2 10 4" xfId="32276"/>
    <cellStyle name="Normal 2 2 2 10 5" xfId="32277"/>
    <cellStyle name="Normal 2 2 2 11" xfId="32278"/>
    <cellStyle name="Normal 2 2 2 11 2" xfId="32279"/>
    <cellStyle name="Normal 2 2 2 11 2 2" xfId="32280"/>
    <cellStyle name="Normal 2 2 2 11 2 3" xfId="32281"/>
    <cellStyle name="Normal 2 2 2 11 2 4" xfId="32282"/>
    <cellStyle name="Normal 2 2 2 11 2 5" xfId="32283"/>
    <cellStyle name="Normal 2 2 2 11 3" xfId="32284"/>
    <cellStyle name="Normal 2 2 2 11 4" xfId="32285"/>
    <cellStyle name="Normal 2 2 2 11 5" xfId="32286"/>
    <cellStyle name="Normal 2 2 2 12" xfId="32287"/>
    <cellStyle name="Normal 2 2 2 13" xfId="32288"/>
    <cellStyle name="Normal 2 2 2 14" xfId="32289"/>
    <cellStyle name="Normal 2 2 2 15" xfId="32290"/>
    <cellStyle name="Normal 2 2 2 16" xfId="32291"/>
    <cellStyle name="Normal 2 2 2 17" xfId="32292"/>
    <cellStyle name="Normal 2 2 2 18" xfId="32293"/>
    <cellStyle name="Normal 2 2 2 18 2" xfId="32294"/>
    <cellStyle name="Normal 2 2 2 18 3" xfId="32295"/>
    <cellStyle name="Normal 2 2 2 18 4" xfId="32296"/>
    <cellStyle name="Normal 2 2 2 19" xfId="32297"/>
    <cellStyle name="Normal 2 2 2 2" xfId="32298"/>
    <cellStyle name="Normal 2 2 2 2 2" xfId="32299"/>
    <cellStyle name="Normal 2 2 2 2 2 2" xfId="32300"/>
    <cellStyle name="Normal 2 2 2 2 2 2 2" xfId="32301"/>
    <cellStyle name="Normal 2 2 2 2 2 2 2 2" xfId="32302"/>
    <cellStyle name="Normal 2 2 2 2 2 2 2 2 2" xfId="32303"/>
    <cellStyle name="Normal 2 2 2 2 2 2 2 2 3" xfId="32304"/>
    <cellStyle name="Normal 2 2 2 2 2 2 2 2 4" xfId="32305"/>
    <cellStyle name="Normal 2 2 2 2 2 2 2 3" xfId="32306"/>
    <cellStyle name="Normal 2 2 2 2 2 2 2 4" xfId="32307"/>
    <cellStyle name="Normal 2 2 2 2 2 2 2 5" xfId="32308"/>
    <cellStyle name="Normal 2 2 2 2 2 2 3" xfId="32309"/>
    <cellStyle name="Normal 2 2 2 2 2 2 4" xfId="32310"/>
    <cellStyle name="Normal 2 2 2 2 2 2 5" xfId="32311"/>
    <cellStyle name="Normal 2 2 2 2 2 2 5 2" xfId="32312"/>
    <cellStyle name="Normal 2 2 2 2 2 2 5 3" xfId="32313"/>
    <cellStyle name="Normal 2 2 2 2 2 2 5 4" xfId="32314"/>
    <cellStyle name="Normal 2 2 2 2 2 2 6" xfId="32315"/>
    <cellStyle name="Normal 2 2 2 2 2 2 7" xfId="32316"/>
    <cellStyle name="Normal 2 2 2 2 2 3" xfId="32317"/>
    <cellStyle name="Normal 2 2 2 2 2 4" xfId="32318"/>
    <cellStyle name="Normal 2 2 2 2 2 5" xfId="32319"/>
    <cellStyle name="Normal 2 2 2 2 2 5 2" xfId="32320"/>
    <cellStyle name="Normal 2 2 2 2 2 5 2 2" xfId="32321"/>
    <cellStyle name="Normal 2 2 2 2 2 5 2 3" xfId="32322"/>
    <cellStyle name="Normal 2 2 2 2 2 5 2 4" xfId="32323"/>
    <cellStyle name="Normal 2 2 2 2 2 5 3" xfId="32324"/>
    <cellStyle name="Normal 2 2 2 2 2 5 4" xfId="32325"/>
    <cellStyle name="Normal 2 2 2 2 2 5 5" xfId="32326"/>
    <cellStyle name="Normal 2 2 2 2 2 6" xfId="32327"/>
    <cellStyle name="Normal 2 2 2 2 2 6 2" xfId="32328"/>
    <cellStyle name="Normal 2 2 2 2 2 6 3" xfId="32329"/>
    <cellStyle name="Normal 2 2 2 2 2 6 4" xfId="32330"/>
    <cellStyle name="Normal 2 2 2 2 2 7" xfId="32331"/>
    <cellStyle name="Normal 2 2 2 2 2 8" xfId="32332"/>
    <cellStyle name="Normal 2 2 2 2 3" xfId="32333"/>
    <cellStyle name="Normal 2 2 2 2 4" xfId="32334"/>
    <cellStyle name="Normal 2 2 2 2 5" xfId="32335"/>
    <cellStyle name="Normal 2 2 2 2 6" xfId="32336"/>
    <cellStyle name="Normal 2 2 2 2 7" xfId="32337"/>
    <cellStyle name="Normal 2 2 2 2 8" xfId="32338"/>
    <cellStyle name="Normal 2 2 2 20" xfId="32339"/>
    <cellStyle name="Normal 2 2 2 21" xfId="32340"/>
    <cellStyle name="Normal 2 2 2 22" xfId="32341"/>
    <cellStyle name="Normal 2 2 2 23" xfId="32342"/>
    <cellStyle name="Normal 2 2 2 24" xfId="32343"/>
    <cellStyle name="Normal 2 2 2 3" xfId="32344"/>
    <cellStyle name="Normal 2 2 2 3 2" xfId="32345"/>
    <cellStyle name="Normal 2 2 2 3 2 2" xfId="32346"/>
    <cellStyle name="Normal 2 2 2 3 2 3" xfId="32347"/>
    <cellStyle name="Normal 2 2 2 3 2 4" xfId="32348"/>
    <cellStyle name="Normal 2 2 2 3 2 4 2" xfId="32349"/>
    <cellStyle name="Normal 2 2 2 3 2 4 2 2" xfId="32350"/>
    <cellStyle name="Normal 2 2 2 3 2 4 2 3" xfId="32351"/>
    <cellStyle name="Normal 2 2 2 3 2 4 2 4" xfId="32352"/>
    <cellStyle name="Normal 2 2 2 3 2 4 3" xfId="32353"/>
    <cellStyle name="Normal 2 2 2 3 2 4 4" xfId="32354"/>
    <cellStyle name="Normal 2 2 2 3 2 4 5" xfId="32355"/>
    <cellStyle name="Normal 2 2 2 3 2 5" xfId="32356"/>
    <cellStyle name="Normal 2 2 2 3 2 5 2" xfId="32357"/>
    <cellStyle name="Normal 2 2 2 3 2 5 3" xfId="32358"/>
    <cellStyle name="Normal 2 2 2 3 2 5 4" xfId="32359"/>
    <cellStyle name="Normal 2 2 2 3 2 6" xfId="32360"/>
    <cellStyle name="Normal 2 2 2 3 2 7" xfId="32361"/>
    <cellStyle name="Normal 2 2 2 3 3" xfId="32362"/>
    <cellStyle name="Normal 2 2 2 3 3 2" xfId="32363"/>
    <cellStyle name="Normal 2 2 2 3 3 2 2" xfId="32364"/>
    <cellStyle name="Normal 2 2 2 3 3 2 3" xfId="32365"/>
    <cellStyle name="Normal 2 2 2 3 3 2 4" xfId="32366"/>
    <cellStyle name="Normal 2 2 2 3 3 3" xfId="32367"/>
    <cellStyle name="Normal 2 2 2 3 3 4" xfId="32368"/>
    <cellStyle name="Normal 2 2 2 3 3 5" xfId="32369"/>
    <cellStyle name="Normal 2 2 2 3 4" xfId="32370"/>
    <cellStyle name="Normal 2 2 2 3 5" xfId="32371"/>
    <cellStyle name="Normal 2 2 2 3 5 2" xfId="32372"/>
    <cellStyle name="Normal 2 2 2 3 5 3" xfId="32373"/>
    <cellStyle name="Normal 2 2 2 3 5 4" xfId="32374"/>
    <cellStyle name="Normal 2 2 2 3 6" xfId="32375"/>
    <cellStyle name="Normal 2 2 2 3 7" xfId="32376"/>
    <cellStyle name="Normal 2 2 2 4" xfId="32377"/>
    <cellStyle name="Normal 2 2 2 4 2" xfId="32378"/>
    <cellStyle name="Normal 2 2 2 4 3" xfId="32379"/>
    <cellStyle name="Normal 2 2 2 4 4" xfId="32380"/>
    <cellStyle name="Normal 2 2 2 4 4 2" xfId="32381"/>
    <cellStyle name="Normal 2 2 2 4 4 2 2" xfId="32382"/>
    <cellStyle name="Normal 2 2 2 4 4 2 3" xfId="32383"/>
    <cellStyle name="Normal 2 2 2 4 4 2 4" xfId="32384"/>
    <cellStyle name="Normal 2 2 2 4 4 3" xfId="32385"/>
    <cellStyle name="Normal 2 2 2 4 4 4" xfId="32386"/>
    <cellStyle name="Normal 2 2 2 4 4 5" xfId="32387"/>
    <cellStyle name="Normal 2 2 2 4 5" xfId="32388"/>
    <cellStyle name="Normal 2 2 2 4 5 2" xfId="32389"/>
    <cellStyle name="Normal 2 2 2 4 5 3" xfId="32390"/>
    <cellStyle name="Normal 2 2 2 4 5 4" xfId="32391"/>
    <cellStyle name="Normal 2 2 2 4 6" xfId="32392"/>
    <cellStyle name="Normal 2 2 2 4 7" xfId="32393"/>
    <cellStyle name="Normal 2 2 2 5" xfId="32394"/>
    <cellStyle name="Normal 2 2 2 5 2" xfId="32395"/>
    <cellStyle name="Normal 2 2 2 5 3" xfId="32396"/>
    <cellStyle name="Normal 2 2 2 5 4" xfId="32397"/>
    <cellStyle name="Normal 2 2 2 5 5" xfId="32398"/>
    <cellStyle name="Normal 2 2 2 6" xfId="32399"/>
    <cellStyle name="Normal 2 2 2 6 2" xfId="32400"/>
    <cellStyle name="Normal 2 2 2 6 3" xfId="32401"/>
    <cellStyle name="Normal 2 2 2 6 4" xfId="32402"/>
    <cellStyle name="Normal 2 2 2 6 5" xfId="32403"/>
    <cellStyle name="Normal 2 2 2 7" xfId="32404"/>
    <cellStyle name="Normal 2 2 2 7 2" xfId="32405"/>
    <cellStyle name="Normal 2 2 2 7 3" xfId="32406"/>
    <cellStyle name="Normal 2 2 2 7 4" xfId="32407"/>
    <cellStyle name="Normal 2 2 2 7 5" xfId="32408"/>
    <cellStyle name="Normal 2 2 2 8" xfId="32409"/>
    <cellStyle name="Normal 2 2 2 8 2" xfId="32410"/>
    <cellStyle name="Normal 2 2 2 8 3" xfId="32411"/>
    <cellStyle name="Normal 2 2 2 8 4" xfId="32412"/>
    <cellStyle name="Normal 2 2 2 8 5" xfId="32413"/>
    <cellStyle name="Normal 2 2 2 9" xfId="32414"/>
    <cellStyle name="Normal 2 2 2 9 2" xfId="32415"/>
    <cellStyle name="Normal 2 2 2 9 2 2" xfId="32416"/>
    <cellStyle name="Normal 2 2 2 9 2 3" xfId="32417"/>
    <cellStyle name="Normal 2 2 2 9 2 4" xfId="32418"/>
    <cellStyle name="Normal 2 2 2 9 3" xfId="32419"/>
    <cellStyle name="Normal 2 2 2 9 4" xfId="32420"/>
    <cellStyle name="Normal 2 2 2 9 5" xfId="32421"/>
    <cellStyle name="Normal 2 2 20" xfId="32422"/>
    <cellStyle name="Normal 2 2 21" xfId="32423"/>
    <cellStyle name="Normal 2 2 22" xfId="32424"/>
    <cellStyle name="Normal 2 2 23" xfId="32425"/>
    <cellStyle name="Normal 2 2 3" xfId="354"/>
    <cellStyle name="Normal 2 2 3 10" xfId="32426"/>
    <cellStyle name="Normal 2 2 3 11" xfId="32427"/>
    <cellStyle name="Normal 2 2 3 12" xfId="32428"/>
    <cellStyle name="Normal 2 2 3 12 2" xfId="32429"/>
    <cellStyle name="Normal 2 2 3 12 3" xfId="32430"/>
    <cellStyle name="Normal 2 2 3 12 4" xfId="32431"/>
    <cellStyle name="Normal 2 2 3 13" xfId="32432"/>
    <cellStyle name="Normal 2 2 3 14" xfId="32433"/>
    <cellStyle name="Normal 2 2 3 15" xfId="32434"/>
    <cellStyle name="Normal 2 2 3 16" xfId="32435"/>
    <cellStyle name="Normal 2 2 3 17" xfId="32436"/>
    <cellStyle name="Normal 2 2 3 18" xfId="32437"/>
    <cellStyle name="Normal 2 2 3 19" xfId="32438"/>
    <cellStyle name="Normal 2 2 3 2" xfId="355"/>
    <cellStyle name="Normal 2 2 3 2 10" xfId="32439"/>
    <cellStyle name="Normal 2 2 3 2 11" xfId="32440"/>
    <cellStyle name="Normal 2 2 3 2 12" xfId="32441"/>
    <cellStyle name="Normal 2 2 3 2 13" xfId="32442"/>
    <cellStyle name="Normal 2 2 3 2 14" xfId="32443"/>
    <cellStyle name="Normal 2 2 3 2 2" xfId="356"/>
    <cellStyle name="Normal 2 2 3 2 2 10" xfId="32444"/>
    <cellStyle name="Normal 2 2 3 2 2 11" xfId="32445"/>
    <cellStyle name="Normal 2 2 3 2 2 12" xfId="32446"/>
    <cellStyle name="Normal 2 2 3 2 2 13" xfId="32447"/>
    <cellStyle name="Normal 2 2 3 2 2 14" xfId="32448"/>
    <cellStyle name="Normal 2 2 3 2 2 15" xfId="42222"/>
    <cellStyle name="Normal 2 2 3 2 2 2" xfId="357"/>
    <cellStyle name="Normal 2 2 3 2 2 2 2" xfId="32449"/>
    <cellStyle name="Normal 2 2 3 2 2 2 2 2" xfId="32450"/>
    <cellStyle name="Normal 2 2 3 2 2 2 2 3" xfId="32451"/>
    <cellStyle name="Normal 2 2 3 2 2 2 2 4" xfId="32452"/>
    <cellStyle name="Normal 2 2 3 2 2 2 2 5" xfId="32453"/>
    <cellStyle name="Normal 2 2 3 2 2 2 2 6" xfId="32454"/>
    <cellStyle name="Normal 2 2 3 2 2 2 2 7" xfId="32455"/>
    <cellStyle name="Normal 2 2 3 2 2 2 2 8" xfId="32456"/>
    <cellStyle name="Normal 2 2 3 2 2 2 3" xfId="32457"/>
    <cellStyle name="Normal 2 2 3 2 2 2 4" xfId="32458"/>
    <cellStyle name="Normal 2 2 3 2 2 2 5" xfId="32459"/>
    <cellStyle name="Normal 2 2 3 2 2 2 6" xfId="32460"/>
    <cellStyle name="Normal 2 2 3 2 2 2 7" xfId="32461"/>
    <cellStyle name="Normal 2 2 3 2 2 2 8" xfId="32462"/>
    <cellStyle name="Normal 2 2 3 2 2 2 9" xfId="32463"/>
    <cellStyle name="Normal 2 2 3 2 2 3" xfId="32464"/>
    <cellStyle name="Normal 2 2 3 2 2 4" xfId="32465"/>
    <cellStyle name="Normal 2 2 3 2 2 5" xfId="32466"/>
    <cellStyle name="Normal 2 2 3 2 2 6" xfId="32467"/>
    <cellStyle name="Normal 2 2 3 2 2 7" xfId="32468"/>
    <cellStyle name="Normal 2 2 3 2 2 8" xfId="32469"/>
    <cellStyle name="Normal 2 2 3 2 2 8 2" xfId="32470"/>
    <cellStyle name="Normal 2 2 3 2 2 8 3" xfId="32471"/>
    <cellStyle name="Normal 2 2 3 2 2 8 4" xfId="32472"/>
    <cellStyle name="Normal 2 2 3 2 2 9" xfId="32473"/>
    <cellStyle name="Normal 2 2 3 2 3" xfId="32474"/>
    <cellStyle name="Normal 2 2 3 2 3 2" xfId="32475"/>
    <cellStyle name="Normal 2 2 3 2 3 2 2" xfId="32476"/>
    <cellStyle name="Normal 2 2 3 2 3 2 3" xfId="32477"/>
    <cellStyle name="Normal 2 2 3 2 3 2 4" xfId="32478"/>
    <cellStyle name="Normal 2 2 3 2 3 2 5" xfId="32479"/>
    <cellStyle name="Normal 2 2 3 2 3 3" xfId="32480"/>
    <cellStyle name="Normal 2 2 3 2 3 4" xfId="32481"/>
    <cellStyle name="Normal 2 2 3 2 3 5" xfId="32482"/>
    <cellStyle name="Normal 2 2 3 2 4" xfId="32483"/>
    <cellStyle name="Normal 2 2 3 2 5" xfId="32484"/>
    <cellStyle name="Normal 2 2 3 2 6" xfId="32485"/>
    <cellStyle name="Normal 2 2 3 2 7" xfId="32486"/>
    <cellStyle name="Normal 2 2 3 2 8" xfId="32487"/>
    <cellStyle name="Normal 2 2 3 2 8 2" xfId="32488"/>
    <cellStyle name="Normal 2 2 3 2 8 3" xfId="32489"/>
    <cellStyle name="Normal 2 2 3 2 8 4" xfId="32490"/>
    <cellStyle name="Normal 2 2 3 2 9" xfId="32491"/>
    <cellStyle name="Normal 2 2 3 3" xfId="358"/>
    <cellStyle name="Normal 2 2 3 4" xfId="359"/>
    <cellStyle name="Normal 2 2 3 4 2" xfId="32492"/>
    <cellStyle name="Normal 2 2 3 4 2 2" xfId="32493"/>
    <cellStyle name="Normal 2 2 3 4 2 3" xfId="32494"/>
    <cellStyle name="Normal 2 2 3 4 2 4" xfId="32495"/>
    <cellStyle name="Normal 2 2 3 4 2 5" xfId="32496"/>
    <cellStyle name="Normal 2 2 3 4 3" xfId="32497"/>
    <cellStyle name="Normal 2 2 3 4 4" xfId="32498"/>
    <cellStyle name="Normal 2 2 3 4 5" xfId="32499"/>
    <cellStyle name="Normal 2 2 3 5" xfId="32500"/>
    <cellStyle name="Normal 2 2 3 6" xfId="32501"/>
    <cellStyle name="Normal 2 2 3 7" xfId="32502"/>
    <cellStyle name="Normal 2 2 3 8" xfId="32503"/>
    <cellStyle name="Normal 2 2 3 9" xfId="32504"/>
    <cellStyle name="Normal 2 2 4" xfId="360"/>
    <cellStyle name="Normal 2 2 4 2" xfId="32505"/>
    <cellStyle name="Normal 2 2 4 2 2" xfId="32506"/>
    <cellStyle name="Normal 2 2 4 2 2 2" xfId="32507"/>
    <cellStyle name="Normal 2 2 4 2 2 3" xfId="32508"/>
    <cellStyle name="Normal 2 2 4 2 2 4" xfId="32509"/>
    <cellStyle name="Normal 2 2 4 2 3" xfId="32510"/>
    <cellStyle name="Normal 2 2 4 2 4" xfId="32511"/>
    <cellStyle name="Normal 2 2 4 2 5" xfId="32512"/>
    <cellStyle name="Normal 2 2 4 3" xfId="32513"/>
    <cellStyle name="Normal 2 2 4 3 2" xfId="32514"/>
    <cellStyle name="Normal 2 2 4 3 3" xfId="32515"/>
    <cellStyle name="Normal 2 2 4 4" xfId="32516"/>
    <cellStyle name="Normal 2 2 4 5" xfId="32517"/>
    <cellStyle name="Normal 2 2 4 5 2" xfId="32518"/>
    <cellStyle name="Normal 2 2 4 5 3" xfId="32519"/>
    <cellStyle name="Normal 2 2 4 5 4" xfId="32520"/>
    <cellStyle name="Normal 2 2 4 6" xfId="32521"/>
    <cellStyle name="Normal 2 2 4 7" xfId="32522"/>
    <cellStyle name="Normal 2 2 4 8" xfId="32523"/>
    <cellStyle name="Normal 2 2 5" xfId="361"/>
    <cellStyle name="Normal 2 2 5 2" xfId="1162"/>
    <cellStyle name="Normal 2 2 5 2 2" xfId="32524"/>
    <cellStyle name="Normal 2 2 5 2 2 2" xfId="32525"/>
    <cellStyle name="Normal 2 2 5 2 2 3" xfId="32526"/>
    <cellStyle name="Normal 2 2 5 2 2 4" xfId="32527"/>
    <cellStyle name="Normal 2 2 5 2 3" xfId="32528"/>
    <cellStyle name="Normal 2 2 5 2 4" xfId="32529"/>
    <cellStyle name="Normal 2 2 5 2 5" xfId="32530"/>
    <cellStyle name="Normal 2 2 5 3" xfId="32531"/>
    <cellStyle name="Normal 2 2 5 4" xfId="32532"/>
    <cellStyle name="Normal 2 2 5 5" xfId="32533"/>
    <cellStyle name="Normal 2 2 5 6" xfId="32534"/>
    <cellStyle name="Normal 2 2 5 6 2" xfId="32535"/>
    <cellStyle name="Normal 2 2 5 6 3" xfId="32536"/>
    <cellStyle name="Normal 2 2 5 6 4" xfId="32537"/>
    <cellStyle name="Normal 2 2 5 7" xfId="32538"/>
    <cellStyle name="Normal 2 2 5 8" xfId="32539"/>
    <cellStyle name="Normal 2 2 6" xfId="362"/>
    <cellStyle name="Normal 2 2 6 2" xfId="363"/>
    <cellStyle name="Normal 2 2 6 2 2" xfId="364"/>
    <cellStyle name="Normal 2 2 6 2 2 2" xfId="42224"/>
    <cellStyle name="Normal 2 2 6 3" xfId="42223"/>
    <cellStyle name="Normal 2 2 7" xfId="365"/>
    <cellStyle name="Normal 2 2 7 2" xfId="32540"/>
    <cellStyle name="Normal 2 2 7 3" xfId="32541"/>
    <cellStyle name="Normal 2 2 7 3 2" xfId="32542"/>
    <cellStyle name="Normal 2 2 7 3 2 2" xfId="32543"/>
    <cellStyle name="Normal 2 2 7 3 2 3" xfId="32544"/>
    <cellStyle name="Normal 2 2 7 3 2 4" xfId="32545"/>
    <cellStyle name="Normal 2 2 7 3 3" xfId="32546"/>
    <cellStyle name="Normal 2 2 7 3 4" xfId="32547"/>
    <cellStyle name="Normal 2 2 7 3 5" xfId="32548"/>
    <cellStyle name="Normal 2 2 7 4" xfId="32549"/>
    <cellStyle name="Normal 2 2 7 5" xfId="32550"/>
    <cellStyle name="Normal 2 2 7 5 2" xfId="32551"/>
    <cellStyle name="Normal 2 2 7 5 3" xfId="32552"/>
    <cellStyle name="Normal 2 2 7 5 4" xfId="32553"/>
    <cellStyle name="Normal 2 2 7 6" xfId="32554"/>
    <cellStyle name="Normal 2 2 7 7" xfId="32555"/>
    <cellStyle name="Normal 2 2 8" xfId="366"/>
    <cellStyle name="Normal 2 2 8 2" xfId="42225"/>
    <cellStyle name="Normal 2 2 9" xfId="32556"/>
    <cellStyle name="Normal 2 2_Note DCPC réel Juin 2009 - états transverses - v1.6" xfId="32557"/>
    <cellStyle name="Normal 2 20" xfId="32558"/>
    <cellStyle name="Normal 2 20 2" xfId="32559"/>
    <cellStyle name="Normal 2 21" xfId="32560"/>
    <cellStyle name="Normal 2 21 2" xfId="32561"/>
    <cellStyle name="Normal 2 22" xfId="32562"/>
    <cellStyle name="Normal 2 22 2" xfId="32563"/>
    <cellStyle name="Normal 2 23" xfId="32564"/>
    <cellStyle name="Normal 2 23 10" xfId="32565"/>
    <cellStyle name="Normal 2 23 11" xfId="32566"/>
    <cellStyle name="Normal 2 23 12" xfId="32567"/>
    <cellStyle name="Normal 2 23 13" xfId="32568"/>
    <cellStyle name="Normal 2 23 13 10" xfId="32569"/>
    <cellStyle name="Normal 2 23 13 11" xfId="32570"/>
    <cellStyle name="Normal 2 23 13 2" xfId="32571"/>
    <cellStyle name="Normal 2 23 13 2 2" xfId="32572"/>
    <cellStyle name="Normal 2 23 13 2 3" xfId="32573"/>
    <cellStyle name="Normal 2 23 13 3" xfId="32574"/>
    <cellStyle name="Normal 2 23 13 3 2" xfId="32575"/>
    <cellStyle name="Normal 2 23 13 3 3" xfId="32576"/>
    <cellStyle name="Normal 2 23 13 4" xfId="32577"/>
    <cellStyle name="Normal 2 23 13 5" xfId="32578"/>
    <cellStyle name="Normal 2 23 13 6" xfId="32579"/>
    <cellStyle name="Normal 2 23 13 7" xfId="32580"/>
    <cellStyle name="Normal 2 23 13 8" xfId="32581"/>
    <cellStyle name="Normal 2 23 13 9" xfId="32582"/>
    <cellStyle name="Normal 2 23 14" xfId="32583"/>
    <cellStyle name="Normal 2 23 14 10" xfId="32584"/>
    <cellStyle name="Normal 2 23 14 11" xfId="32585"/>
    <cellStyle name="Normal 2 23 14 2" xfId="32586"/>
    <cellStyle name="Normal 2 23 14 2 2" xfId="32587"/>
    <cellStyle name="Normal 2 23 14 2 3" xfId="32588"/>
    <cellStyle name="Normal 2 23 14 3" xfId="32589"/>
    <cellStyle name="Normal 2 23 14 3 2" xfId="32590"/>
    <cellStyle name="Normal 2 23 14 3 3" xfId="32591"/>
    <cellStyle name="Normal 2 23 14 4" xfId="32592"/>
    <cellStyle name="Normal 2 23 14 5" xfId="32593"/>
    <cellStyle name="Normal 2 23 14 6" xfId="32594"/>
    <cellStyle name="Normal 2 23 14 7" xfId="32595"/>
    <cellStyle name="Normal 2 23 14 8" xfId="32596"/>
    <cellStyle name="Normal 2 23 14 9" xfId="32597"/>
    <cellStyle name="Normal 2 23 15" xfId="32598"/>
    <cellStyle name="Normal 2 23 16" xfId="32599"/>
    <cellStyle name="Normal 2 23 17" xfId="32600"/>
    <cellStyle name="Normal 2 23 18" xfId="32601"/>
    <cellStyle name="Normal 2 23 19" xfId="32602"/>
    <cellStyle name="Normal 2 23 2" xfId="32603"/>
    <cellStyle name="Normal 2 23 2 10" xfId="32604"/>
    <cellStyle name="Normal 2 23 2 11" xfId="32605"/>
    <cellStyle name="Normal 2 23 2 12" xfId="32606"/>
    <cellStyle name="Normal 2 23 2 13" xfId="32607"/>
    <cellStyle name="Normal 2 23 2 13 2" xfId="32608"/>
    <cellStyle name="Normal 2 23 2 13 3" xfId="32609"/>
    <cellStyle name="Normal 2 23 2 13 4" xfId="32610"/>
    <cellStyle name="Normal 2 23 2 14" xfId="32611"/>
    <cellStyle name="Normal 2 23 2 15" xfId="32612"/>
    <cellStyle name="Normal 2 23 2 16" xfId="32613"/>
    <cellStyle name="Normal 2 23 2 17" xfId="32614"/>
    <cellStyle name="Normal 2 23 2 18" xfId="32615"/>
    <cellStyle name="Normal 2 23 2 19" xfId="32616"/>
    <cellStyle name="Normal 2 23 2 2" xfId="32617"/>
    <cellStyle name="Normal 2 23 2 2 10" xfId="32618"/>
    <cellStyle name="Normal 2 23 2 2 11" xfId="32619"/>
    <cellStyle name="Normal 2 23 2 2 12" xfId="32620"/>
    <cellStyle name="Normal 2 23 2 2 13" xfId="32621"/>
    <cellStyle name="Normal 2 23 2 2 14" xfId="32622"/>
    <cellStyle name="Normal 2 23 2 2 2" xfId="32623"/>
    <cellStyle name="Normal 2 23 2 2 2 10" xfId="32624"/>
    <cellStyle name="Normal 2 23 2 2 2 11" xfId="32625"/>
    <cellStyle name="Normal 2 23 2 2 2 12" xfId="32626"/>
    <cellStyle name="Normal 2 23 2 2 2 13" xfId="32627"/>
    <cellStyle name="Normal 2 23 2 2 2 14" xfId="32628"/>
    <cellStyle name="Normal 2 23 2 2 2 2" xfId="32629"/>
    <cellStyle name="Normal 2 23 2 2 2 2 2" xfId="32630"/>
    <cellStyle name="Normal 2 23 2 2 2 2 2 2" xfId="32631"/>
    <cellStyle name="Normal 2 23 2 2 2 2 2 3" xfId="32632"/>
    <cellStyle name="Normal 2 23 2 2 2 2 2 4" xfId="32633"/>
    <cellStyle name="Normal 2 23 2 2 2 2 2 5" xfId="32634"/>
    <cellStyle name="Normal 2 23 2 2 2 2 2 6" xfId="32635"/>
    <cellStyle name="Normal 2 23 2 2 2 2 2 7" xfId="32636"/>
    <cellStyle name="Normal 2 23 2 2 2 2 2 8" xfId="32637"/>
    <cellStyle name="Normal 2 23 2 2 2 2 3" xfId="32638"/>
    <cellStyle name="Normal 2 23 2 2 2 2 4" xfId="32639"/>
    <cellStyle name="Normal 2 23 2 2 2 2 5" xfId="32640"/>
    <cellStyle name="Normal 2 23 2 2 2 2 6" xfId="32641"/>
    <cellStyle name="Normal 2 23 2 2 2 2 7" xfId="32642"/>
    <cellStyle name="Normal 2 23 2 2 2 2 8" xfId="32643"/>
    <cellStyle name="Normal 2 23 2 2 2 2 9" xfId="32644"/>
    <cellStyle name="Normal 2 23 2 2 2 3" xfId="32645"/>
    <cellStyle name="Normal 2 23 2 2 2 4" xfId="32646"/>
    <cellStyle name="Normal 2 23 2 2 2 5" xfId="32647"/>
    <cellStyle name="Normal 2 23 2 2 2 6" xfId="32648"/>
    <cellStyle name="Normal 2 23 2 2 2 7" xfId="32649"/>
    <cellStyle name="Normal 2 23 2 2 2 8" xfId="32650"/>
    <cellStyle name="Normal 2 23 2 2 2 8 2" xfId="32651"/>
    <cellStyle name="Normal 2 23 2 2 2 8 3" xfId="32652"/>
    <cellStyle name="Normal 2 23 2 2 2 8 4" xfId="32653"/>
    <cellStyle name="Normal 2 23 2 2 2 9" xfId="32654"/>
    <cellStyle name="Normal 2 23 2 2 3" xfId="32655"/>
    <cellStyle name="Normal 2 23 2 2 3 2" xfId="32656"/>
    <cellStyle name="Normal 2 23 2 2 3 2 2" xfId="32657"/>
    <cellStyle name="Normal 2 23 2 2 3 2 3" xfId="32658"/>
    <cellStyle name="Normal 2 23 2 2 3 2 4" xfId="32659"/>
    <cellStyle name="Normal 2 23 2 2 3 2 5" xfId="32660"/>
    <cellStyle name="Normal 2 23 2 2 3 3" xfId="32661"/>
    <cellStyle name="Normal 2 23 2 2 3 4" xfId="32662"/>
    <cellStyle name="Normal 2 23 2 2 3 5" xfId="32663"/>
    <cellStyle name="Normal 2 23 2 2 4" xfId="32664"/>
    <cellStyle name="Normal 2 23 2 2 5" xfId="32665"/>
    <cellStyle name="Normal 2 23 2 2 6" xfId="32666"/>
    <cellStyle name="Normal 2 23 2 2 7" xfId="32667"/>
    <cellStyle name="Normal 2 23 2 2 8" xfId="32668"/>
    <cellStyle name="Normal 2 23 2 2 8 2" xfId="32669"/>
    <cellStyle name="Normal 2 23 2 2 8 3" xfId="32670"/>
    <cellStyle name="Normal 2 23 2 2 8 4" xfId="32671"/>
    <cellStyle name="Normal 2 23 2 2 9" xfId="32672"/>
    <cellStyle name="Normal 2 23 2 3" xfId="32673"/>
    <cellStyle name="Normal 2 23 2 4" xfId="32674"/>
    <cellStyle name="Normal 2 23 2 4 2" xfId="32675"/>
    <cellStyle name="Normal 2 23 2 4 2 2" xfId="32676"/>
    <cellStyle name="Normal 2 23 2 4 2 3" xfId="32677"/>
    <cellStyle name="Normal 2 23 2 4 2 4" xfId="32678"/>
    <cellStyle name="Normal 2 23 2 4 2 5" xfId="32679"/>
    <cellStyle name="Normal 2 23 2 4 3" xfId="32680"/>
    <cellStyle name="Normal 2 23 2 4 4" xfId="32681"/>
    <cellStyle name="Normal 2 23 2 4 5" xfId="32682"/>
    <cellStyle name="Normal 2 23 2 5" xfId="32683"/>
    <cellStyle name="Normal 2 23 2 6" xfId="32684"/>
    <cellStyle name="Normal 2 23 2 7" xfId="32685"/>
    <cellStyle name="Normal 2 23 2 8" xfId="32686"/>
    <cellStyle name="Normal 2 23 2 9" xfId="32687"/>
    <cellStyle name="Normal 2 23 20" xfId="32688"/>
    <cellStyle name="Normal 2 23 21" xfId="32689"/>
    <cellStyle name="Normal 2 23 22" xfId="32690"/>
    <cellStyle name="Normal 2 23 23" xfId="32691"/>
    <cellStyle name="Normal 2 23 24" xfId="32692"/>
    <cellStyle name="Normal 2 23 25" xfId="32693"/>
    <cellStyle name="Normal 2 23 26" xfId="32694"/>
    <cellStyle name="Normal 2 23 27" xfId="32695"/>
    <cellStyle name="Normal 2 23 28" xfId="32696"/>
    <cellStyle name="Normal 2 23 29" xfId="32697"/>
    <cellStyle name="Normal 2 23 3" xfId="32698"/>
    <cellStyle name="Normal 2 23 30" xfId="32699"/>
    <cellStyle name="Normal 2 23 31" xfId="32700"/>
    <cellStyle name="Normal 2 23 32" xfId="32701"/>
    <cellStyle name="Normal 2 23 32 2" xfId="32702"/>
    <cellStyle name="Normal 2 23 32 2 2" xfId="32703"/>
    <cellStyle name="Normal 2 23 32 2 3" xfId="32704"/>
    <cellStyle name="Normal 2 23 32 2 4" xfId="32705"/>
    <cellStyle name="Normal 2 23 32 2 5" xfId="32706"/>
    <cellStyle name="Normal 2 23 32 3" xfId="32707"/>
    <cellStyle name="Normal 2 23 32 4" xfId="32708"/>
    <cellStyle name="Normal 2 23 32 5" xfId="32709"/>
    <cellStyle name="Normal 2 23 33" xfId="32710"/>
    <cellStyle name="Normal 2 23 33 2" xfId="32711"/>
    <cellStyle name="Normal 2 23 33 2 2" xfId="32712"/>
    <cellStyle name="Normal 2 23 33 2 3" xfId="32713"/>
    <cellStyle name="Normal 2 23 33 2 4" xfId="32714"/>
    <cellStyle name="Normal 2 23 33 2 5" xfId="32715"/>
    <cellStyle name="Normal 2 23 33 3" xfId="32716"/>
    <cellStyle name="Normal 2 23 33 4" xfId="32717"/>
    <cellStyle name="Normal 2 23 33 5" xfId="32718"/>
    <cellStyle name="Normal 2 23 34" xfId="32719"/>
    <cellStyle name="Normal 2 23 35" xfId="32720"/>
    <cellStyle name="Normal 2 23 36" xfId="32721"/>
    <cellStyle name="Normal 2 23 37" xfId="32722"/>
    <cellStyle name="Normal 2 23 38" xfId="32723"/>
    <cellStyle name="Normal 2 23 39" xfId="32724"/>
    <cellStyle name="Normal 2 23 4" xfId="32725"/>
    <cellStyle name="Normal 2 23 40" xfId="32726"/>
    <cellStyle name="Normal 2 23 41" xfId="32727"/>
    <cellStyle name="Normal 2 23 42" xfId="32728"/>
    <cellStyle name="Normal 2 23 5" xfId="32729"/>
    <cellStyle name="Normal 2 23 6" xfId="32730"/>
    <cellStyle name="Normal 2 23 7" xfId="32731"/>
    <cellStyle name="Normal 2 23 8" xfId="32732"/>
    <cellStyle name="Normal 2 23 9" xfId="32733"/>
    <cellStyle name="Normal 2 24" xfId="32734"/>
    <cellStyle name="Normal 2 24 10" xfId="32735"/>
    <cellStyle name="Normal 2 24 11" xfId="32736"/>
    <cellStyle name="Normal 2 24 12" xfId="32737"/>
    <cellStyle name="Normal 2 24 12 2" xfId="32738"/>
    <cellStyle name="Normal 2 24 12 3" xfId="32739"/>
    <cellStyle name="Normal 2 24 12 4" xfId="32740"/>
    <cellStyle name="Normal 2 24 13" xfId="32741"/>
    <cellStyle name="Normal 2 24 14" xfId="32742"/>
    <cellStyle name="Normal 2 24 15" xfId="32743"/>
    <cellStyle name="Normal 2 24 16" xfId="32744"/>
    <cellStyle name="Normal 2 24 17" xfId="32745"/>
    <cellStyle name="Normal 2 24 18" xfId="32746"/>
    <cellStyle name="Normal 2 24 19" xfId="32747"/>
    <cellStyle name="Normal 2 24 2" xfId="32748"/>
    <cellStyle name="Normal 2 24 2 10" xfId="32749"/>
    <cellStyle name="Normal 2 24 2 11" xfId="32750"/>
    <cellStyle name="Normal 2 24 2 11 2" xfId="32751"/>
    <cellStyle name="Normal 2 24 2 11 3" xfId="32752"/>
    <cellStyle name="Normal 2 24 2 11 4" xfId="32753"/>
    <cellStyle name="Normal 2 24 2 12" xfId="32754"/>
    <cellStyle name="Normal 2 24 2 13" xfId="32755"/>
    <cellStyle name="Normal 2 24 2 14" xfId="32756"/>
    <cellStyle name="Normal 2 24 2 15" xfId="32757"/>
    <cellStyle name="Normal 2 24 2 16" xfId="32758"/>
    <cellStyle name="Normal 2 24 2 17" xfId="32759"/>
    <cellStyle name="Normal 2 24 2 2" xfId="32760"/>
    <cellStyle name="Normal 2 24 2 2 10" xfId="32761"/>
    <cellStyle name="Normal 2 24 2 2 11" xfId="32762"/>
    <cellStyle name="Normal 2 24 2 2 12" xfId="32763"/>
    <cellStyle name="Normal 2 24 2 2 13" xfId="32764"/>
    <cellStyle name="Normal 2 24 2 2 14" xfId="32765"/>
    <cellStyle name="Normal 2 24 2 2 2" xfId="32766"/>
    <cellStyle name="Normal 2 24 2 2 2 10" xfId="32767"/>
    <cellStyle name="Normal 2 24 2 2 2 11" xfId="32768"/>
    <cellStyle name="Normal 2 24 2 2 2 12" xfId="32769"/>
    <cellStyle name="Normal 2 24 2 2 2 13" xfId="32770"/>
    <cellStyle name="Normal 2 24 2 2 2 14" xfId="32771"/>
    <cellStyle name="Normal 2 24 2 2 2 2" xfId="32772"/>
    <cellStyle name="Normal 2 24 2 2 2 2 2" xfId="32773"/>
    <cellStyle name="Normal 2 24 2 2 2 2 2 2" xfId="32774"/>
    <cellStyle name="Normal 2 24 2 2 2 2 2 3" xfId="32775"/>
    <cellStyle name="Normal 2 24 2 2 2 2 2 4" xfId="32776"/>
    <cellStyle name="Normal 2 24 2 2 2 2 2 5" xfId="32777"/>
    <cellStyle name="Normal 2 24 2 2 2 2 2 6" xfId="32778"/>
    <cellStyle name="Normal 2 24 2 2 2 2 2 7" xfId="32779"/>
    <cellStyle name="Normal 2 24 2 2 2 2 2 8" xfId="32780"/>
    <cellStyle name="Normal 2 24 2 2 2 2 3" xfId="32781"/>
    <cellStyle name="Normal 2 24 2 2 2 2 4" xfId="32782"/>
    <cellStyle name="Normal 2 24 2 2 2 2 5" xfId="32783"/>
    <cellStyle name="Normal 2 24 2 2 2 2 6" xfId="32784"/>
    <cellStyle name="Normal 2 24 2 2 2 2 7" xfId="32785"/>
    <cellStyle name="Normal 2 24 2 2 2 2 8" xfId="32786"/>
    <cellStyle name="Normal 2 24 2 2 2 2 9" xfId="32787"/>
    <cellStyle name="Normal 2 24 2 2 2 3" xfId="32788"/>
    <cellStyle name="Normal 2 24 2 2 2 4" xfId="32789"/>
    <cellStyle name="Normal 2 24 2 2 2 5" xfId="32790"/>
    <cellStyle name="Normal 2 24 2 2 2 6" xfId="32791"/>
    <cellStyle name="Normal 2 24 2 2 2 7" xfId="32792"/>
    <cellStyle name="Normal 2 24 2 2 2 8" xfId="32793"/>
    <cellStyle name="Normal 2 24 2 2 2 8 2" xfId="32794"/>
    <cellStyle name="Normal 2 24 2 2 2 8 3" xfId="32795"/>
    <cellStyle name="Normal 2 24 2 2 2 8 4" xfId="32796"/>
    <cellStyle name="Normal 2 24 2 2 2 9" xfId="32797"/>
    <cellStyle name="Normal 2 24 2 2 3" xfId="32798"/>
    <cellStyle name="Normal 2 24 2 2 3 2" xfId="32799"/>
    <cellStyle name="Normal 2 24 2 2 3 2 2" xfId="32800"/>
    <cellStyle name="Normal 2 24 2 2 3 2 3" xfId="32801"/>
    <cellStyle name="Normal 2 24 2 2 3 2 4" xfId="32802"/>
    <cellStyle name="Normal 2 24 2 2 3 2 5" xfId="32803"/>
    <cellStyle name="Normal 2 24 2 2 3 3" xfId="32804"/>
    <cellStyle name="Normal 2 24 2 2 3 4" xfId="32805"/>
    <cellStyle name="Normal 2 24 2 2 3 5" xfId="32806"/>
    <cellStyle name="Normal 2 24 2 2 4" xfId="32807"/>
    <cellStyle name="Normal 2 24 2 2 5" xfId="32808"/>
    <cellStyle name="Normal 2 24 2 2 6" xfId="32809"/>
    <cellStyle name="Normal 2 24 2 2 7" xfId="32810"/>
    <cellStyle name="Normal 2 24 2 2 8" xfId="32811"/>
    <cellStyle name="Normal 2 24 2 2 8 2" xfId="32812"/>
    <cellStyle name="Normal 2 24 2 2 8 3" xfId="32813"/>
    <cellStyle name="Normal 2 24 2 2 8 4" xfId="32814"/>
    <cellStyle name="Normal 2 24 2 2 9" xfId="32815"/>
    <cellStyle name="Normal 2 24 2 3" xfId="32816"/>
    <cellStyle name="Normal 2 24 2 3 2" xfId="32817"/>
    <cellStyle name="Normal 2 24 2 3 2 2" xfId="32818"/>
    <cellStyle name="Normal 2 24 2 3 2 3" xfId="32819"/>
    <cellStyle name="Normal 2 24 2 3 2 4" xfId="32820"/>
    <cellStyle name="Normal 2 24 2 3 2 5" xfId="32821"/>
    <cellStyle name="Normal 2 24 2 3 3" xfId="32822"/>
    <cellStyle name="Normal 2 24 2 3 4" xfId="32823"/>
    <cellStyle name="Normal 2 24 2 3 5" xfId="32824"/>
    <cellStyle name="Normal 2 24 2 4" xfId="32825"/>
    <cellStyle name="Normal 2 24 2 5" xfId="32826"/>
    <cellStyle name="Normal 2 24 2 6" xfId="32827"/>
    <cellStyle name="Normal 2 24 2 7" xfId="32828"/>
    <cellStyle name="Normal 2 24 2 8" xfId="32829"/>
    <cellStyle name="Normal 2 24 2 9" xfId="32830"/>
    <cellStyle name="Normal 2 24 3" xfId="32831"/>
    <cellStyle name="Normal 2 24 3 2" xfId="32832"/>
    <cellStyle name="Normal 2 24 3 2 2" xfId="32833"/>
    <cellStyle name="Normal 2 24 3 2 2 2" xfId="32834"/>
    <cellStyle name="Normal 2 24 3 2 2 3" xfId="32835"/>
    <cellStyle name="Normal 2 24 3 2 2 4" xfId="32836"/>
    <cellStyle name="Normal 2 24 3 2 3" xfId="32837"/>
    <cellStyle name="Normal 2 24 3 2 4" xfId="32838"/>
    <cellStyle name="Normal 2 24 3 2 5" xfId="32839"/>
    <cellStyle name="Normal 2 24 3 3" xfId="32840"/>
    <cellStyle name="Normal 2 24 3 4" xfId="32841"/>
    <cellStyle name="Normal 2 24 3 4 2" xfId="32842"/>
    <cellStyle name="Normal 2 24 3 4 3" xfId="32843"/>
    <cellStyle name="Normal 2 24 3 4 4" xfId="32844"/>
    <cellStyle name="Normal 2 24 3 5" xfId="32845"/>
    <cellStyle name="Normal 2 24 3 6" xfId="32846"/>
    <cellStyle name="Normal 2 24 4" xfId="32847"/>
    <cellStyle name="Normal 2 24 4 10" xfId="32848"/>
    <cellStyle name="Normal 2 24 4 2" xfId="32849"/>
    <cellStyle name="Normal 2 24 4 2 2" xfId="32850"/>
    <cellStyle name="Normal 2 24 4 2 2 2" xfId="32851"/>
    <cellStyle name="Normal 2 24 4 2 2 3" xfId="32852"/>
    <cellStyle name="Normal 2 24 4 2 2 4" xfId="32853"/>
    <cellStyle name="Normal 2 24 4 2 2 5" xfId="32854"/>
    <cellStyle name="Normal 2 24 4 2 2 6" xfId="32855"/>
    <cellStyle name="Normal 2 24 4 2 2 7" xfId="32856"/>
    <cellStyle name="Normal 2 24 4 2 2 8" xfId="32857"/>
    <cellStyle name="Normal 2 24 4 2 3" xfId="32858"/>
    <cellStyle name="Normal 2 24 4 2 4" xfId="32859"/>
    <cellStyle name="Normal 2 24 4 2 5" xfId="32860"/>
    <cellStyle name="Normal 2 24 4 2 6" xfId="32861"/>
    <cellStyle name="Normal 2 24 4 2 7" xfId="32862"/>
    <cellStyle name="Normal 2 24 4 2 8" xfId="32863"/>
    <cellStyle name="Normal 2 24 4 2 9" xfId="32864"/>
    <cellStyle name="Normal 2 24 4 3" xfId="32865"/>
    <cellStyle name="Normal 2 24 4 4" xfId="32866"/>
    <cellStyle name="Normal 2 24 4 4 2" xfId="32867"/>
    <cellStyle name="Normal 2 24 4 4 3" xfId="32868"/>
    <cellStyle name="Normal 2 24 4 4 4" xfId="32869"/>
    <cellStyle name="Normal 2 24 4 5" xfId="32870"/>
    <cellStyle name="Normal 2 24 4 6" xfId="32871"/>
    <cellStyle name="Normal 2 24 4 7" xfId="32872"/>
    <cellStyle name="Normal 2 24 4 8" xfId="32873"/>
    <cellStyle name="Normal 2 24 4 9" xfId="32874"/>
    <cellStyle name="Normal 2 24 5" xfId="32875"/>
    <cellStyle name="Normal 2 24 5 10" xfId="32876"/>
    <cellStyle name="Normal 2 24 5 2" xfId="32877"/>
    <cellStyle name="Normal 2 24 5 2 2" xfId="32878"/>
    <cellStyle name="Normal 2 24 5 2 2 2" xfId="32879"/>
    <cellStyle name="Normal 2 24 5 2 2 3" xfId="32880"/>
    <cellStyle name="Normal 2 24 5 2 2 4" xfId="32881"/>
    <cellStyle name="Normal 2 24 5 2 2 5" xfId="32882"/>
    <cellStyle name="Normal 2 24 5 2 2 6" xfId="32883"/>
    <cellStyle name="Normal 2 24 5 2 2 7" xfId="32884"/>
    <cellStyle name="Normal 2 24 5 2 2 8" xfId="32885"/>
    <cellStyle name="Normal 2 24 5 2 3" xfId="32886"/>
    <cellStyle name="Normal 2 24 5 2 4" xfId="32887"/>
    <cellStyle name="Normal 2 24 5 2 5" xfId="32888"/>
    <cellStyle name="Normal 2 24 5 2 6" xfId="32889"/>
    <cellStyle name="Normal 2 24 5 2 7" xfId="32890"/>
    <cellStyle name="Normal 2 24 5 2 8" xfId="32891"/>
    <cellStyle name="Normal 2 24 5 2 9" xfId="32892"/>
    <cellStyle name="Normal 2 24 5 3" xfId="32893"/>
    <cellStyle name="Normal 2 24 5 4" xfId="32894"/>
    <cellStyle name="Normal 2 24 5 4 2" xfId="32895"/>
    <cellStyle name="Normal 2 24 5 4 3" xfId="32896"/>
    <cellStyle name="Normal 2 24 5 4 4" xfId="32897"/>
    <cellStyle name="Normal 2 24 5 5" xfId="32898"/>
    <cellStyle name="Normal 2 24 5 6" xfId="32899"/>
    <cellStyle name="Normal 2 24 5 7" xfId="32900"/>
    <cellStyle name="Normal 2 24 5 8" xfId="32901"/>
    <cellStyle name="Normal 2 24 5 9" xfId="32902"/>
    <cellStyle name="Normal 2 24 6" xfId="32903"/>
    <cellStyle name="Normal 2 24 6 10" xfId="32904"/>
    <cellStyle name="Normal 2 24 6 2" xfId="32905"/>
    <cellStyle name="Normal 2 24 6 2 2" xfId="32906"/>
    <cellStyle name="Normal 2 24 6 2 2 2" xfId="32907"/>
    <cellStyle name="Normal 2 24 6 2 2 3" xfId="32908"/>
    <cellStyle name="Normal 2 24 6 2 2 4" xfId="32909"/>
    <cellStyle name="Normal 2 24 6 2 2 5" xfId="32910"/>
    <cellStyle name="Normal 2 24 6 2 2 6" xfId="32911"/>
    <cellStyle name="Normal 2 24 6 2 2 7" xfId="32912"/>
    <cellStyle name="Normal 2 24 6 2 2 8" xfId="32913"/>
    <cellStyle name="Normal 2 24 6 2 3" xfId="32914"/>
    <cellStyle name="Normal 2 24 6 2 4" xfId="32915"/>
    <cellStyle name="Normal 2 24 6 2 5" xfId="32916"/>
    <cellStyle name="Normal 2 24 6 2 6" xfId="32917"/>
    <cellStyle name="Normal 2 24 6 2 7" xfId="32918"/>
    <cellStyle name="Normal 2 24 6 2 8" xfId="32919"/>
    <cellStyle name="Normal 2 24 6 2 9" xfId="32920"/>
    <cellStyle name="Normal 2 24 6 3" xfId="32921"/>
    <cellStyle name="Normal 2 24 6 4" xfId="32922"/>
    <cellStyle name="Normal 2 24 6 4 2" xfId="32923"/>
    <cellStyle name="Normal 2 24 6 4 3" xfId="32924"/>
    <cellStyle name="Normal 2 24 6 4 4" xfId="32925"/>
    <cellStyle name="Normal 2 24 6 5" xfId="32926"/>
    <cellStyle name="Normal 2 24 6 6" xfId="32927"/>
    <cellStyle name="Normal 2 24 6 7" xfId="32928"/>
    <cellStyle name="Normal 2 24 6 8" xfId="32929"/>
    <cellStyle name="Normal 2 24 6 9" xfId="32930"/>
    <cellStyle name="Normal 2 24 7" xfId="32931"/>
    <cellStyle name="Normal 2 24 8" xfId="32932"/>
    <cellStyle name="Normal 2 24 9" xfId="32933"/>
    <cellStyle name="Normal 2 24 9 2" xfId="32934"/>
    <cellStyle name="Normal 2 24 9 2 2" xfId="32935"/>
    <cellStyle name="Normal 2 24 9 2 3" xfId="32936"/>
    <cellStyle name="Normal 2 24 9 2 4" xfId="32937"/>
    <cellStyle name="Normal 2 24 9 2 5" xfId="32938"/>
    <cellStyle name="Normal 2 24 9 2 6" xfId="32939"/>
    <cellStyle name="Normal 2 24 9 2 7" xfId="32940"/>
    <cellStyle name="Normal 2 24 9 2 8" xfId="32941"/>
    <cellStyle name="Normal 2 24 9 3" xfId="32942"/>
    <cellStyle name="Normal 2 24 9 4" xfId="32943"/>
    <cellStyle name="Normal 2 24 9 5" xfId="32944"/>
    <cellStyle name="Normal 2 24 9 6" xfId="32945"/>
    <cellStyle name="Normal 2 24 9 7" xfId="32946"/>
    <cellStyle name="Normal 2 24 9 8" xfId="32947"/>
    <cellStyle name="Normal 2 24 9 9" xfId="32948"/>
    <cellStyle name="Normal 2 25" xfId="32949"/>
    <cellStyle name="Normal 2 25 2" xfId="32950"/>
    <cellStyle name="Normal 2 26" xfId="32951"/>
    <cellStyle name="Normal 2 26 2" xfId="32952"/>
    <cellStyle name="Normal 2 27" xfId="32953"/>
    <cellStyle name="Normal 2 27 2" xfId="32954"/>
    <cellStyle name="Normal 2 27 2 2" xfId="32955"/>
    <cellStyle name="Normal 2 27 2 2 2" xfId="32956"/>
    <cellStyle name="Normal 2 27 2 3" xfId="32957"/>
    <cellStyle name="Normal 2 27 3" xfId="32958"/>
    <cellStyle name="Normal 2 27 3 2" xfId="32959"/>
    <cellStyle name="Normal 2 27 4" xfId="32960"/>
    <cellStyle name="Normal 2 27 5" xfId="32961"/>
    <cellStyle name="Normal 2 28" xfId="32962"/>
    <cellStyle name="Normal 2 28 2" xfId="32963"/>
    <cellStyle name="Normal 2 28 2 2" xfId="32964"/>
    <cellStyle name="Normal 2 28 2 2 2" xfId="32965"/>
    <cellStyle name="Normal 2 28 2 3" xfId="32966"/>
    <cellStyle name="Normal 2 28 3" xfId="32967"/>
    <cellStyle name="Normal 2 28 3 2" xfId="32968"/>
    <cellStyle name="Normal 2 28 4" xfId="32969"/>
    <cellStyle name="Normal 2 28 5" xfId="32970"/>
    <cellStyle name="Normal 2 29" xfId="32971"/>
    <cellStyle name="Normal 2 29 2" xfId="32972"/>
    <cellStyle name="Normal 2 29 3" xfId="32973"/>
    <cellStyle name="Normal 2 29 3 2" xfId="32974"/>
    <cellStyle name="Normal 2 29 4" xfId="32975"/>
    <cellStyle name="Normal 2 29 5" xfId="32976"/>
    <cellStyle name="Normal 2 3" xfId="367"/>
    <cellStyle name="Normal 2 3 10" xfId="32977"/>
    <cellStyle name="Normal 2 3 11" xfId="32978"/>
    <cellStyle name="Normal 2 3 11 10" xfId="32979"/>
    <cellStyle name="Normal 2 3 11 11" xfId="32980"/>
    <cellStyle name="Normal 2 3 11 12" xfId="32981"/>
    <cellStyle name="Normal 2 3 11 13" xfId="32982"/>
    <cellStyle name="Normal 2 3 11 14" xfId="32983"/>
    <cellStyle name="Normal 2 3 11 15" xfId="32984"/>
    <cellStyle name="Normal 2 3 11 16" xfId="32985"/>
    <cellStyle name="Normal 2 3 11 17" xfId="32986"/>
    <cellStyle name="Normal 2 3 11 18" xfId="32987"/>
    <cellStyle name="Normal 2 3 11 19" xfId="32988"/>
    <cellStyle name="Normal 2 3 11 2" xfId="32989"/>
    <cellStyle name="Normal 2 3 11 20" xfId="32990"/>
    <cellStyle name="Normal 2 3 11 21" xfId="32991"/>
    <cellStyle name="Normal 2 3 11 22" xfId="32992"/>
    <cellStyle name="Normal 2 3 11 23" xfId="32993"/>
    <cellStyle name="Normal 2 3 11 24" xfId="32994"/>
    <cellStyle name="Normal 2 3 11 25" xfId="32995"/>
    <cellStyle name="Normal 2 3 11 26" xfId="32996"/>
    <cellStyle name="Normal 2 3 11 3" xfId="32997"/>
    <cellStyle name="Normal 2 3 11 4" xfId="32998"/>
    <cellStyle name="Normal 2 3 11 5" xfId="32999"/>
    <cellStyle name="Normal 2 3 11 6" xfId="33000"/>
    <cellStyle name="Normal 2 3 11 7" xfId="33001"/>
    <cellStyle name="Normal 2 3 11 8" xfId="33002"/>
    <cellStyle name="Normal 2 3 11 9" xfId="33003"/>
    <cellStyle name="Normal 2 3 12" xfId="33004"/>
    <cellStyle name="Normal 2 3 13" xfId="33005"/>
    <cellStyle name="Normal 2 3 14" xfId="33006"/>
    <cellStyle name="Normal 2 3 15" xfId="33007"/>
    <cellStyle name="Normal 2 3 16" xfId="33008"/>
    <cellStyle name="Normal 2 3 17" xfId="33009"/>
    <cellStyle name="Normal 2 3 18" xfId="33010"/>
    <cellStyle name="Normal 2 3 19" xfId="33011"/>
    <cellStyle name="Normal 2 3 2" xfId="368"/>
    <cellStyle name="Normal 2 3 2 10" xfId="33012"/>
    <cellStyle name="Normal 2 3 2 11" xfId="33013"/>
    <cellStyle name="Normal 2 3 2 12" xfId="33014"/>
    <cellStyle name="Normal 2 3 2 13" xfId="33015"/>
    <cellStyle name="Normal 2 3 2 14" xfId="33016"/>
    <cellStyle name="Normal 2 3 2 15" xfId="33017"/>
    <cellStyle name="Normal 2 3 2 16" xfId="33018"/>
    <cellStyle name="Normal 2 3 2 17" xfId="33019"/>
    <cellStyle name="Normal 2 3 2 18" xfId="33020"/>
    <cellStyle name="Normal 2 3 2 19" xfId="33021"/>
    <cellStyle name="Normal 2 3 2 2" xfId="33022"/>
    <cellStyle name="Normal 2 3 2 2 10" xfId="33023"/>
    <cellStyle name="Normal 2 3 2 2 11" xfId="33024"/>
    <cellStyle name="Normal 2 3 2 2 12" xfId="33025"/>
    <cellStyle name="Normal 2 3 2 2 13" xfId="33026"/>
    <cellStyle name="Normal 2 3 2 2 14" xfId="33027"/>
    <cellStyle name="Normal 2 3 2 2 15" xfId="33028"/>
    <cellStyle name="Normal 2 3 2 2 16" xfId="33029"/>
    <cellStyle name="Normal 2 3 2 2 17" xfId="33030"/>
    <cellStyle name="Normal 2 3 2 2 18" xfId="33031"/>
    <cellStyle name="Normal 2 3 2 2 19" xfId="33032"/>
    <cellStyle name="Normal 2 3 2 2 2" xfId="33033"/>
    <cellStyle name="Normal 2 3 2 2 2 10" xfId="33034"/>
    <cellStyle name="Normal 2 3 2 2 2 11" xfId="33035"/>
    <cellStyle name="Normal 2 3 2 2 2 12" xfId="33036"/>
    <cellStyle name="Normal 2 3 2 2 2 13" xfId="33037"/>
    <cellStyle name="Normal 2 3 2 2 2 14" xfId="33038"/>
    <cellStyle name="Normal 2 3 2 2 2 15" xfId="33039"/>
    <cellStyle name="Normal 2 3 2 2 2 16" xfId="33040"/>
    <cellStyle name="Normal 2 3 2 2 2 17" xfId="33041"/>
    <cellStyle name="Normal 2 3 2 2 2 18" xfId="33042"/>
    <cellStyle name="Normal 2 3 2 2 2 19" xfId="33043"/>
    <cellStyle name="Normal 2 3 2 2 2 2" xfId="33044"/>
    <cellStyle name="Normal 2 3 2 2 2 20" xfId="33045"/>
    <cellStyle name="Normal 2 3 2 2 2 21" xfId="33046"/>
    <cellStyle name="Normal 2 3 2 2 2 22" xfId="33047"/>
    <cellStyle name="Normal 2 3 2 2 2 23" xfId="33048"/>
    <cellStyle name="Normal 2 3 2 2 2 24" xfId="33049"/>
    <cellStyle name="Normal 2 3 2 2 2 25" xfId="33050"/>
    <cellStyle name="Normal 2 3 2 2 2 26" xfId="33051"/>
    <cellStyle name="Normal 2 3 2 2 2 27" xfId="33052"/>
    <cellStyle name="Normal 2 3 2 2 2 28" xfId="33053"/>
    <cellStyle name="Normal 2 3 2 2 2 28 2" xfId="33054"/>
    <cellStyle name="Normal 2 3 2 2 2 28 2 2" xfId="33055"/>
    <cellStyle name="Normal 2 3 2 2 2 28 2 3" xfId="33056"/>
    <cellStyle name="Normal 2 3 2 2 2 28 2 4" xfId="33057"/>
    <cellStyle name="Normal 2 3 2 2 2 28 3" xfId="33058"/>
    <cellStyle name="Normal 2 3 2 2 2 28 4" xfId="33059"/>
    <cellStyle name="Normal 2 3 2 2 2 28 5" xfId="33060"/>
    <cellStyle name="Normal 2 3 2 2 2 29" xfId="33061"/>
    <cellStyle name="Normal 2 3 2 2 2 3" xfId="33062"/>
    <cellStyle name="Normal 2 3 2 2 2 30" xfId="33063"/>
    <cellStyle name="Normal 2 3 2 2 2 30 2" xfId="33064"/>
    <cellStyle name="Normal 2 3 2 2 2 30 3" xfId="33065"/>
    <cellStyle name="Normal 2 3 2 2 2 30 4" xfId="33066"/>
    <cellStyle name="Normal 2 3 2 2 2 31" xfId="33067"/>
    <cellStyle name="Normal 2 3 2 2 2 32" xfId="33068"/>
    <cellStyle name="Normal 2 3 2 2 2 4" xfId="33069"/>
    <cellStyle name="Normal 2 3 2 2 2 5" xfId="33070"/>
    <cellStyle name="Normal 2 3 2 2 2 6" xfId="33071"/>
    <cellStyle name="Normal 2 3 2 2 2 7" xfId="33072"/>
    <cellStyle name="Normal 2 3 2 2 2 8" xfId="33073"/>
    <cellStyle name="Normal 2 3 2 2 2 9" xfId="33074"/>
    <cellStyle name="Normal 2 3 2 2 20" xfId="33075"/>
    <cellStyle name="Normal 2 3 2 2 21" xfId="33076"/>
    <cellStyle name="Normal 2 3 2 2 22" xfId="33077"/>
    <cellStyle name="Normal 2 3 2 2 23" xfId="33078"/>
    <cellStyle name="Normal 2 3 2 2 24" xfId="33079"/>
    <cellStyle name="Normal 2 3 2 2 25" xfId="33080"/>
    <cellStyle name="Normal 2 3 2 2 26" xfId="33081"/>
    <cellStyle name="Normal 2 3 2 2 27" xfId="33082"/>
    <cellStyle name="Normal 2 3 2 2 28" xfId="33083"/>
    <cellStyle name="Normal 2 3 2 2 29" xfId="33084"/>
    <cellStyle name="Normal 2 3 2 2 29 2" xfId="33085"/>
    <cellStyle name="Normal 2 3 2 2 29 2 2" xfId="33086"/>
    <cellStyle name="Normal 2 3 2 2 29 2 3" xfId="33087"/>
    <cellStyle name="Normal 2 3 2 2 29 2 4" xfId="33088"/>
    <cellStyle name="Normal 2 3 2 2 29 3" xfId="33089"/>
    <cellStyle name="Normal 2 3 2 2 29 4" xfId="33090"/>
    <cellStyle name="Normal 2 3 2 2 29 5" xfId="33091"/>
    <cellStyle name="Normal 2 3 2 2 3" xfId="33092"/>
    <cellStyle name="Normal 2 3 2 2 30" xfId="33093"/>
    <cellStyle name="Normal 2 3 2 2 31" xfId="33094"/>
    <cellStyle name="Normal 2 3 2 2 31 2" xfId="33095"/>
    <cellStyle name="Normal 2 3 2 2 31 3" xfId="33096"/>
    <cellStyle name="Normal 2 3 2 2 31 4" xfId="33097"/>
    <cellStyle name="Normal 2 3 2 2 32" xfId="33098"/>
    <cellStyle name="Normal 2 3 2 2 33" xfId="33099"/>
    <cellStyle name="Normal 2 3 2 2 4" xfId="33100"/>
    <cellStyle name="Normal 2 3 2 2 4 2" xfId="33101"/>
    <cellStyle name="Normal 2 3 2 2 4 2 2" xfId="33102"/>
    <cellStyle name="Normal 2 3 2 2 4 2 2 2" xfId="33103"/>
    <cellStyle name="Normal 2 3 2 2 4 2 2 3" xfId="33104"/>
    <cellStyle name="Normal 2 3 2 2 4 2 2 4" xfId="33105"/>
    <cellStyle name="Normal 2 3 2 2 4 2 3" xfId="33106"/>
    <cellStyle name="Normal 2 3 2 2 4 2 4" xfId="33107"/>
    <cellStyle name="Normal 2 3 2 2 4 2 5" xfId="33108"/>
    <cellStyle name="Normal 2 3 2 2 4 3" xfId="33109"/>
    <cellStyle name="Normal 2 3 2 2 4 4" xfId="33110"/>
    <cellStyle name="Normal 2 3 2 2 4 4 2" xfId="33111"/>
    <cellStyle name="Normal 2 3 2 2 4 4 3" xfId="33112"/>
    <cellStyle name="Normal 2 3 2 2 4 4 4" xfId="33113"/>
    <cellStyle name="Normal 2 3 2 2 4 5" xfId="33114"/>
    <cellStyle name="Normal 2 3 2 2 4 6" xfId="33115"/>
    <cellStyle name="Normal 2 3 2 2 5" xfId="33116"/>
    <cellStyle name="Normal 2 3 2 2 5 2" xfId="33117"/>
    <cellStyle name="Normal 2 3 2 2 5 2 2" xfId="33118"/>
    <cellStyle name="Normal 2 3 2 2 5 2 2 2" xfId="33119"/>
    <cellStyle name="Normal 2 3 2 2 5 2 2 3" xfId="33120"/>
    <cellStyle name="Normal 2 3 2 2 5 2 2 4" xfId="33121"/>
    <cellStyle name="Normal 2 3 2 2 5 2 3" xfId="33122"/>
    <cellStyle name="Normal 2 3 2 2 5 2 4" xfId="33123"/>
    <cellStyle name="Normal 2 3 2 2 5 2 5" xfId="33124"/>
    <cellStyle name="Normal 2 3 2 2 5 3" xfId="33125"/>
    <cellStyle name="Normal 2 3 2 2 5 4" xfId="33126"/>
    <cellStyle name="Normal 2 3 2 2 5 4 2" xfId="33127"/>
    <cellStyle name="Normal 2 3 2 2 5 4 3" xfId="33128"/>
    <cellStyle name="Normal 2 3 2 2 5 4 4" xfId="33129"/>
    <cellStyle name="Normal 2 3 2 2 5 5" xfId="33130"/>
    <cellStyle name="Normal 2 3 2 2 5 6" xfId="33131"/>
    <cellStyle name="Normal 2 3 2 2 6" xfId="33132"/>
    <cellStyle name="Normal 2 3 2 2 6 2" xfId="33133"/>
    <cellStyle name="Normal 2 3 2 2 6 2 2" xfId="33134"/>
    <cellStyle name="Normal 2 3 2 2 6 2 2 2" xfId="33135"/>
    <cellStyle name="Normal 2 3 2 2 6 2 2 3" xfId="33136"/>
    <cellStyle name="Normal 2 3 2 2 6 2 2 4" xfId="33137"/>
    <cellStyle name="Normal 2 3 2 2 6 2 3" xfId="33138"/>
    <cellStyle name="Normal 2 3 2 2 6 2 4" xfId="33139"/>
    <cellStyle name="Normal 2 3 2 2 6 2 5" xfId="33140"/>
    <cellStyle name="Normal 2 3 2 2 6 3" xfId="33141"/>
    <cellStyle name="Normal 2 3 2 2 6 4" xfId="33142"/>
    <cellStyle name="Normal 2 3 2 2 6 4 2" xfId="33143"/>
    <cellStyle name="Normal 2 3 2 2 6 4 3" xfId="33144"/>
    <cellStyle name="Normal 2 3 2 2 6 4 4" xfId="33145"/>
    <cellStyle name="Normal 2 3 2 2 6 5" xfId="33146"/>
    <cellStyle name="Normal 2 3 2 2 6 6" xfId="33147"/>
    <cellStyle name="Normal 2 3 2 2 7" xfId="33148"/>
    <cellStyle name="Normal 2 3 2 2 7 2" xfId="33149"/>
    <cellStyle name="Normal 2 3 2 2 7 2 2" xfId="33150"/>
    <cellStyle name="Normal 2 3 2 2 7 2 2 2" xfId="33151"/>
    <cellStyle name="Normal 2 3 2 2 7 2 2 3" xfId="33152"/>
    <cellStyle name="Normal 2 3 2 2 7 2 2 4" xfId="33153"/>
    <cellStyle name="Normal 2 3 2 2 7 2 3" xfId="33154"/>
    <cellStyle name="Normal 2 3 2 2 7 2 4" xfId="33155"/>
    <cellStyle name="Normal 2 3 2 2 7 2 5" xfId="33156"/>
    <cellStyle name="Normal 2 3 2 2 7 3" xfId="33157"/>
    <cellStyle name="Normal 2 3 2 2 7 4" xfId="33158"/>
    <cellStyle name="Normal 2 3 2 2 7 4 2" xfId="33159"/>
    <cellStyle name="Normal 2 3 2 2 7 4 3" xfId="33160"/>
    <cellStyle name="Normal 2 3 2 2 7 4 4" xfId="33161"/>
    <cellStyle name="Normal 2 3 2 2 7 5" xfId="33162"/>
    <cellStyle name="Normal 2 3 2 2 7 6" xfId="33163"/>
    <cellStyle name="Normal 2 3 2 2 8" xfId="33164"/>
    <cellStyle name="Normal 2 3 2 2 8 2" xfId="33165"/>
    <cellStyle name="Normal 2 3 2 2 8 2 2" xfId="33166"/>
    <cellStyle name="Normal 2 3 2 2 8 2 2 2" xfId="33167"/>
    <cellStyle name="Normal 2 3 2 2 8 2 2 3" xfId="33168"/>
    <cellStyle name="Normal 2 3 2 2 8 2 2 4" xfId="33169"/>
    <cellStyle name="Normal 2 3 2 2 8 2 3" xfId="33170"/>
    <cellStyle name="Normal 2 3 2 2 8 2 4" xfId="33171"/>
    <cellStyle name="Normal 2 3 2 2 8 2 5" xfId="33172"/>
    <cellStyle name="Normal 2 3 2 2 8 3" xfId="33173"/>
    <cellStyle name="Normal 2 3 2 2 8 4" xfId="33174"/>
    <cellStyle name="Normal 2 3 2 2 8 4 2" xfId="33175"/>
    <cellStyle name="Normal 2 3 2 2 8 4 3" xfId="33176"/>
    <cellStyle name="Normal 2 3 2 2 8 4 4" xfId="33177"/>
    <cellStyle name="Normal 2 3 2 2 8 5" xfId="33178"/>
    <cellStyle name="Normal 2 3 2 2 8 6" xfId="33179"/>
    <cellStyle name="Normal 2 3 2 2 9" xfId="33180"/>
    <cellStyle name="Normal 2 3 2 20" xfId="33181"/>
    <cellStyle name="Normal 2 3 2 21" xfId="33182"/>
    <cellStyle name="Normal 2 3 2 22" xfId="33183"/>
    <cellStyle name="Normal 2 3 2 23" xfId="33184"/>
    <cellStyle name="Normal 2 3 2 24" xfId="33185"/>
    <cellStyle name="Normal 2 3 2 25" xfId="33186"/>
    <cellStyle name="Normal 2 3 2 26" xfId="33187"/>
    <cellStyle name="Normal 2 3 2 27" xfId="33188"/>
    <cellStyle name="Normal 2 3 2 28" xfId="33189"/>
    <cellStyle name="Normal 2 3 2 29" xfId="33190"/>
    <cellStyle name="Normal 2 3 2 29 2" xfId="33191"/>
    <cellStyle name="Normal 2 3 2 29 2 2" xfId="33192"/>
    <cellStyle name="Normal 2 3 2 29 2 3" xfId="33193"/>
    <cellStyle name="Normal 2 3 2 29 2 4" xfId="33194"/>
    <cellStyle name="Normal 2 3 2 29 3" xfId="33195"/>
    <cellStyle name="Normal 2 3 2 29 4" xfId="33196"/>
    <cellStyle name="Normal 2 3 2 29 5" xfId="33197"/>
    <cellStyle name="Normal 2 3 2 3" xfId="33198"/>
    <cellStyle name="Normal 2 3 2 3 10" xfId="33199"/>
    <cellStyle name="Normal 2 3 2 3 11" xfId="33200"/>
    <cellStyle name="Normal 2 3 2 3 12" xfId="33201"/>
    <cellStyle name="Normal 2 3 2 3 13" xfId="33202"/>
    <cellStyle name="Normal 2 3 2 3 14" xfId="33203"/>
    <cellStyle name="Normal 2 3 2 3 15" xfId="33204"/>
    <cellStyle name="Normal 2 3 2 3 16" xfId="33205"/>
    <cellStyle name="Normal 2 3 2 3 17" xfId="33206"/>
    <cellStyle name="Normal 2 3 2 3 18" xfId="33207"/>
    <cellStyle name="Normal 2 3 2 3 19" xfId="33208"/>
    <cellStyle name="Normal 2 3 2 3 2" xfId="33209"/>
    <cellStyle name="Normal 2 3 2 3 20" xfId="33210"/>
    <cellStyle name="Normal 2 3 2 3 21" xfId="33211"/>
    <cellStyle name="Normal 2 3 2 3 22" xfId="33212"/>
    <cellStyle name="Normal 2 3 2 3 23" xfId="33213"/>
    <cellStyle name="Normal 2 3 2 3 24" xfId="33214"/>
    <cellStyle name="Normal 2 3 2 3 25" xfId="33215"/>
    <cellStyle name="Normal 2 3 2 3 26" xfId="33216"/>
    <cellStyle name="Normal 2 3 2 3 27" xfId="33217"/>
    <cellStyle name="Normal 2 3 2 3 28" xfId="33218"/>
    <cellStyle name="Normal 2 3 2 3 28 2" xfId="33219"/>
    <cellStyle name="Normal 2 3 2 3 28 2 2" xfId="33220"/>
    <cellStyle name="Normal 2 3 2 3 28 2 3" xfId="33221"/>
    <cellStyle name="Normal 2 3 2 3 28 2 4" xfId="33222"/>
    <cellStyle name="Normal 2 3 2 3 28 3" xfId="33223"/>
    <cellStyle name="Normal 2 3 2 3 28 4" xfId="33224"/>
    <cellStyle name="Normal 2 3 2 3 28 5" xfId="33225"/>
    <cellStyle name="Normal 2 3 2 3 29" xfId="33226"/>
    <cellStyle name="Normal 2 3 2 3 3" xfId="33227"/>
    <cellStyle name="Normal 2 3 2 3 30" xfId="33228"/>
    <cellStyle name="Normal 2 3 2 3 30 2" xfId="33229"/>
    <cellStyle name="Normal 2 3 2 3 30 3" xfId="33230"/>
    <cellStyle name="Normal 2 3 2 3 30 4" xfId="33231"/>
    <cellStyle name="Normal 2 3 2 3 31" xfId="33232"/>
    <cellStyle name="Normal 2 3 2 3 32" xfId="33233"/>
    <cellStyle name="Normal 2 3 2 3 4" xfId="33234"/>
    <cellStyle name="Normal 2 3 2 3 5" xfId="33235"/>
    <cellStyle name="Normal 2 3 2 3 6" xfId="33236"/>
    <cellStyle name="Normal 2 3 2 3 7" xfId="33237"/>
    <cellStyle name="Normal 2 3 2 3 8" xfId="33238"/>
    <cellStyle name="Normal 2 3 2 3 9" xfId="33239"/>
    <cellStyle name="Normal 2 3 2 30" xfId="33240"/>
    <cellStyle name="Normal 2 3 2 31" xfId="33241"/>
    <cellStyle name="Normal 2 3 2 31 2" xfId="33242"/>
    <cellStyle name="Normal 2 3 2 31 3" xfId="33243"/>
    <cellStyle name="Normal 2 3 2 31 4" xfId="33244"/>
    <cellStyle name="Normal 2 3 2 32" xfId="33245"/>
    <cellStyle name="Normal 2 3 2 33" xfId="33246"/>
    <cellStyle name="Normal 2 3 2 34" xfId="33247"/>
    <cellStyle name="Normal 2 3 2 35" xfId="42226"/>
    <cellStyle name="Normal 2 3 2 36" xfId="42895"/>
    <cellStyle name="Normal 2 3 2 37" xfId="43556"/>
    <cellStyle name="Normal 2 3 2 4" xfId="33248"/>
    <cellStyle name="Normal 2 3 2 4 2" xfId="33249"/>
    <cellStyle name="Normal 2 3 2 4 2 2" xfId="33250"/>
    <cellStyle name="Normal 2 3 2 4 2 2 2" xfId="33251"/>
    <cellStyle name="Normal 2 3 2 4 2 2 3" xfId="33252"/>
    <cellStyle name="Normal 2 3 2 4 2 2 4" xfId="33253"/>
    <cellStyle name="Normal 2 3 2 4 2 3" xfId="33254"/>
    <cellStyle name="Normal 2 3 2 4 2 4" xfId="33255"/>
    <cellStyle name="Normal 2 3 2 4 2 5" xfId="33256"/>
    <cellStyle name="Normal 2 3 2 4 3" xfId="33257"/>
    <cellStyle name="Normal 2 3 2 4 4" xfId="33258"/>
    <cellStyle name="Normal 2 3 2 4 4 2" xfId="33259"/>
    <cellStyle name="Normal 2 3 2 4 4 3" xfId="33260"/>
    <cellStyle name="Normal 2 3 2 4 4 4" xfId="33261"/>
    <cellStyle name="Normal 2 3 2 4 5" xfId="33262"/>
    <cellStyle name="Normal 2 3 2 4 6" xfId="33263"/>
    <cellStyle name="Normal 2 3 2 5" xfId="33264"/>
    <cellStyle name="Normal 2 3 2 5 2" xfId="33265"/>
    <cellStyle name="Normal 2 3 2 5 2 2" xfId="33266"/>
    <cellStyle name="Normal 2 3 2 5 2 2 2" xfId="33267"/>
    <cellStyle name="Normal 2 3 2 5 2 2 3" xfId="33268"/>
    <cellStyle name="Normal 2 3 2 5 2 2 4" xfId="33269"/>
    <cellStyle name="Normal 2 3 2 5 2 3" xfId="33270"/>
    <cellStyle name="Normal 2 3 2 5 2 4" xfId="33271"/>
    <cellStyle name="Normal 2 3 2 5 2 5" xfId="33272"/>
    <cellStyle name="Normal 2 3 2 5 3" xfId="33273"/>
    <cellStyle name="Normal 2 3 2 5 4" xfId="33274"/>
    <cellStyle name="Normal 2 3 2 5 4 2" xfId="33275"/>
    <cellStyle name="Normal 2 3 2 5 4 3" xfId="33276"/>
    <cellStyle name="Normal 2 3 2 5 4 4" xfId="33277"/>
    <cellStyle name="Normal 2 3 2 5 5" xfId="33278"/>
    <cellStyle name="Normal 2 3 2 5 6" xfId="33279"/>
    <cellStyle name="Normal 2 3 2 6" xfId="33280"/>
    <cellStyle name="Normal 2 3 2 6 2" xfId="33281"/>
    <cellStyle name="Normal 2 3 2 6 2 2" xfId="33282"/>
    <cellStyle name="Normal 2 3 2 6 2 2 2" xfId="33283"/>
    <cellStyle name="Normal 2 3 2 6 2 2 3" xfId="33284"/>
    <cellStyle name="Normal 2 3 2 6 2 2 4" xfId="33285"/>
    <cellStyle name="Normal 2 3 2 6 2 3" xfId="33286"/>
    <cellStyle name="Normal 2 3 2 6 2 4" xfId="33287"/>
    <cellStyle name="Normal 2 3 2 6 2 5" xfId="33288"/>
    <cellStyle name="Normal 2 3 2 6 3" xfId="33289"/>
    <cellStyle name="Normal 2 3 2 6 4" xfId="33290"/>
    <cellStyle name="Normal 2 3 2 6 4 2" xfId="33291"/>
    <cellStyle name="Normal 2 3 2 6 4 3" xfId="33292"/>
    <cellStyle name="Normal 2 3 2 6 4 4" xfId="33293"/>
    <cellStyle name="Normal 2 3 2 6 5" xfId="33294"/>
    <cellStyle name="Normal 2 3 2 6 6" xfId="33295"/>
    <cellStyle name="Normal 2 3 2 7" xfId="33296"/>
    <cellStyle name="Normal 2 3 2 7 2" xfId="33297"/>
    <cellStyle name="Normal 2 3 2 7 2 2" xfId="33298"/>
    <cellStyle name="Normal 2 3 2 7 2 2 2" xfId="33299"/>
    <cellStyle name="Normal 2 3 2 7 2 2 3" xfId="33300"/>
    <cellStyle name="Normal 2 3 2 7 2 2 4" xfId="33301"/>
    <cellStyle name="Normal 2 3 2 7 2 3" xfId="33302"/>
    <cellStyle name="Normal 2 3 2 7 2 4" xfId="33303"/>
    <cellStyle name="Normal 2 3 2 7 2 5" xfId="33304"/>
    <cellStyle name="Normal 2 3 2 7 3" xfId="33305"/>
    <cellStyle name="Normal 2 3 2 7 4" xfId="33306"/>
    <cellStyle name="Normal 2 3 2 7 4 2" xfId="33307"/>
    <cellStyle name="Normal 2 3 2 7 4 3" xfId="33308"/>
    <cellStyle name="Normal 2 3 2 7 4 4" xfId="33309"/>
    <cellStyle name="Normal 2 3 2 7 5" xfId="33310"/>
    <cellStyle name="Normal 2 3 2 7 6" xfId="33311"/>
    <cellStyle name="Normal 2 3 2 8" xfId="33312"/>
    <cellStyle name="Normal 2 3 2 8 2" xfId="33313"/>
    <cellStyle name="Normal 2 3 2 8 2 2" xfId="33314"/>
    <cellStyle name="Normal 2 3 2 8 2 2 2" xfId="33315"/>
    <cellStyle name="Normal 2 3 2 8 2 2 3" xfId="33316"/>
    <cellStyle name="Normal 2 3 2 8 2 2 4" xfId="33317"/>
    <cellStyle name="Normal 2 3 2 8 2 3" xfId="33318"/>
    <cellStyle name="Normal 2 3 2 8 2 4" xfId="33319"/>
    <cellStyle name="Normal 2 3 2 8 2 5" xfId="33320"/>
    <cellStyle name="Normal 2 3 2 8 3" xfId="33321"/>
    <cellStyle name="Normal 2 3 2 8 4" xfId="33322"/>
    <cellStyle name="Normal 2 3 2 8 4 2" xfId="33323"/>
    <cellStyle name="Normal 2 3 2 8 4 3" xfId="33324"/>
    <cellStyle name="Normal 2 3 2 8 4 4" xfId="33325"/>
    <cellStyle name="Normal 2 3 2 8 5" xfId="33326"/>
    <cellStyle name="Normal 2 3 2 8 6" xfId="33327"/>
    <cellStyle name="Normal 2 3 2 9" xfId="33328"/>
    <cellStyle name="Normal 2 3 20" xfId="33329"/>
    <cellStyle name="Normal 2 3 21" xfId="33330"/>
    <cellStyle name="Normal 2 3 22" xfId="33331"/>
    <cellStyle name="Normal 2 3 23" xfId="33332"/>
    <cellStyle name="Normal 2 3 24" xfId="33333"/>
    <cellStyle name="Normal 2 3 25" xfId="33334"/>
    <cellStyle name="Normal 2 3 26" xfId="33335"/>
    <cellStyle name="Normal 2 3 27" xfId="33336"/>
    <cellStyle name="Normal 2 3 28" xfId="33337"/>
    <cellStyle name="Normal 2 3 29" xfId="33338"/>
    <cellStyle name="Normal 2 3 3" xfId="33339"/>
    <cellStyle name="Normal 2 3 3 10" xfId="33340"/>
    <cellStyle name="Normal 2 3 3 11" xfId="33341"/>
    <cellStyle name="Normal 2 3 3 12" xfId="33342"/>
    <cellStyle name="Normal 2 3 3 13" xfId="33343"/>
    <cellStyle name="Normal 2 3 3 14" xfId="33344"/>
    <cellStyle name="Normal 2 3 3 15" xfId="33345"/>
    <cellStyle name="Normal 2 3 3 16" xfId="33346"/>
    <cellStyle name="Normal 2 3 3 17" xfId="33347"/>
    <cellStyle name="Normal 2 3 3 18" xfId="33348"/>
    <cellStyle name="Normal 2 3 3 19" xfId="33349"/>
    <cellStyle name="Normal 2 3 3 2" xfId="33350"/>
    <cellStyle name="Normal 2 3 3 20" xfId="33351"/>
    <cellStyle name="Normal 2 3 3 21" xfId="33352"/>
    <cellStyle name="Normal 2 3 3 22" xfId="33353"/>
    <cellStyle name="Normal 2 3 3 23" xfId="33354"/>
    <cellStyle name="Normal 2 3 3 24" xfId="33355"/>
    <cellStyle name="Normal 2 3 3 25" xfId="33356"/>
    <cellStyle name="Normal 2 3 3 26" xfId="33357"/>
    <cellStyle name="Normal 2 3 3 27" xfId="33358"/>
    <cellStyle name="Normal 2 3 3 28" xfId="33359"/>
    <cellStyle name="Normal 2 3 3 28 2" xfId="33360"/>
    <cellStyle name="Normal 2 3 3 28 2 2" xfId="33361"/>
    <cellStyle name="Normal 2 3 3 28 2 3" xfId="33362"/>
    <cellStyle name="Normal 2 3 3 28 2 4" xfId="33363"/>
    <cellStyle name="Normal 2 3 3 28 3" xfId="33364"/>
    <cellStyle name="Normal 2 3 3 28 4" xfId="33365"/>
    <cellStyle name="Normal 2 3 3 28 5" xfId="33366"/>
    <cellStyle name="Normal 2 3 3 29" xfId="33367"/>
    <cellStyle name="Normal 2 3 3 3" xfId="33368"/>
    <cellStyle name="Normal 2 3 3 30" xfId="33369"/>
    <cellStyle name="Normal 2 3 3 30 2" xfId="33370"/>
    <cellStyle name="Normal 2 3 3 30 3" xfId="33371"/>
    <cellStyle name="Normal 2 3 3 30 4" xfId="33372"/>
    <cellStyle name="Normal 2 3 3 31" xfId="33373"/>
    <cellStyle name="Normal 2 3 3 32" xfId="33374"/>
    <cellStyle name="Normal 2 3 3 33" xfId="33375"/>
    <cellStyle name="Normal 2 3 3 4" xfId="33376"/>
    <cellStyle name="Normal 2 3 3 5" xfId="33377"/>
    <cellStyle name="Normal 2 3 3 6" xfId="33378"/>
    <cellStyle name="Normal 2 3 3 7" xfId="33379"/>
    <cellStyle name="Normal 2 3 3 8" xfId="33380"/>
    <cellStyle name="Normal 2 3 3 9" xfId="33381"/>
    <cellStyle name="Normal 2 3 30" xfId="33382"/>
    <cellStyle name="Normal 2 3 31" xfId="33383"/>
    <cellStyle name="Normal 2 3 32" xfId="33384"/>
    <cellStyle name="Normal 2 3 33" xfId="33385"/>
    <cellStyle name="Normal 2 3 34" xfId="33386"/>
    <cellStyle name="Normal 2 3 35" xfId="33387"/>
    <cellStyle name="Normal 2 3 36" xfId="33388"/>
    <cellStyle name="Normal 2 3 37" xfId="33389"/>
    <cellStyle name="Normal 2 3 37 2" xfId="33390"/>
    <cellStyle name="Normal 2 3 37 2 2" xfId="33391"/>
    <cellStyle name="Normal 2 3 37 2 3" xfId="33392"/>
    <cellStyle name="Normal 2 3 37 2 4" xfId="33393"/>
    <cellStyle name="Normal 2 3 37 3" xfId="33394"/>
    <cellStyle name="Normal 2 3 37 4" xfId="33395"/>
    <cellStyle name="Normal 2 3 37 5" xfId="33396"/>
    <cellStyle name="Normal 2 3 38" xfId="33397"/>
    <cellStyle name="Normal 2 3 38 2" xfId="33398"/>
    <cellStyle name="Normal 2 3 38 2 2" xfId="33399"/>
    <cellStyle name="Normal 2 3 38 2 3" xfId="33400"/>
    <cellStyle name="Normal 2 3 38 2 4" xfId="33401"/>
    <cellStyle name="Normal 2 3 38 3" xfId="33402"/>
    <cellStyle name="Normal 2 3 38 4" xfId="33403"/>
    <cellStyle name="Normal 2 3 38 5" xfId="33404"/>
    <cellStyle name="Normal 2 3 39" xfId="33405"/>
    <cellStyle name="Normal 2 3 39 2" xfId="33406"/>
    <cellStyle name="Normal 2 3 39 3" xfId="33407"/>
    <cellStyle name="Normal 2 3 39 4" xfId="33408"/>
    <cellStyle name="Normal 2 3 4" xfId="33409"/>
    <cellStyle name="Normal 2 3 4 2" xfId="33410"/>
    <cellStyle name="Normal 2 3 40" xfId="33411"/>
    <cellStyle name="Normal 2 3 41" xfId="33412"/>
    <cellStyle name="Normal 2 3 42" xfId="33413"/>
    <cellStyle name="Normal 2 3 43" xfId="33414"/>
    <cellStyle name="Normal 2 3 5" xfId="33415"/>
    <cellStyle name="Normal 2 3 6" xfId="33416"/>
    <cellStyle name="Normal 2 3 7" xfId="33417"/>
    <cellStyle name="Normal 2 3 8" xfId="33418"/>
    <cellStyle name="Normal 2 3 9" xfId="33419"/>
    <cellStyle name="Normal 2 30" xfId="33420"/>
    <cellStyle name="Normal 2 30 2" xfId="33421"/>
    <cellStyle name="Normal 2 30 3" xfId="33422"/>
    <cellStyle name="Normal 2 31" xfId="33423"/>
    <cellStyle name="Normal 2 31 10" xfId="33424"/>
    <cellStyle name="Normal 2 31 11" xfId="33425"/>
    <cellStyle name="Normal 2 31 12" xfId="33426"/>
    <cellStyle name="Normal 2 31 13" xfId="33427"/>
    <cellStyle name="Normal 2 31 14" xfId="33428"/>
    <cellStyle name="Normal 2 31 15" xfId="33429"/>
    <cellStyle name="Normal 2 31 16" xfId="33430"/>
    <cellStyle name="Normal 2 31 17" xfId="33431"/>
    <cellStyle name="Normal 2 31 18" xfId="33432"/>
    <cellStyle name="Normal 2 31 19" xfId="33433"/>
    <cellStyle name="Normal 2 31 2" xfId="33434"/>
    <cellStyle name="Normal 2 31 20" xfId="33435"/>
    <cellStyle name="Normal 2 31 21" xfId="33436"/>
    <cellStyle name="Normal 2 31 22" xfId="33437"/>
    <cellStyle name="Normal 2 31 23" xfId="33438"/>
    <cellStyle name="Normal 2 31 24" xfId="33439"/>
    <cellStyle name="Normal 2 31 25" xfId="33440"/>
    <cellStyle name="Normal 2 31 26" xfId="33441"/>
    <cellStyle name="Normal 2 31 27" xfId="33442"/>
    <cellStyle name="Normal 2 31 28" xfId="33443"/>
    <cellStyle name="Normal 2 31 28 2" xfId="33444"/>
    <cellStyle name="Normal 2 31 28 2 2" xfId="33445"/>
    <cellStyle name="Normal 2 31 28 2 3" xfId="33446"/>
    <cellStyle name="Normal 2 31 28 2 4" xfId="33447"/>
    <cellStyle name="Normal 2 31 28 3" xfId="33448"/>
    <cellStyle name="Normal 2 31 28 4" xfId="33449"/>
    <cellStyle name="Normal 2 31 28 5" xfId="33450"/>
    <cellStyle name="Normal 2 31 29" xfId="33451"/>
    <cellStyle name="Normal 2 31 3" xfId="33452"/>
    <cellStyle name="Normal 2 31 30" xfId="33453"/>
    <cellStyle name="Normal 2 31 30 2" xfId="33454"/>
    <cellStyle name="Normal 2 31 30 3" xfId="33455"/>
    <cellStyle name="Normal 2 31 30 4" xfId="33456"/>
    <cellStyle name="Normal 2 31 31" xfId="33457"/>
    <cellStyle name="Normal 2 31 32" xfId="33458"/>
    <cellStyle name="Normal 2 31 4" xfId="33459"/>
    <cellStyle name="Normal 2 31 5" xfId="33460"/>
    <cellStyle name="Normal 2 31 6" xfId="33461"/>
    <cellStyle name="Normal 2 31 7" xfId="33462"/>
    <cellStyle name="Normal 2 31 8" xfId="33463"/>
    <cellStyle name="Normal 2 31 9" xfId="33464"/>
    <cellStyle name="Normal 2 32" xfId="33465"/>
    <cellStyle name="Normal 2 32 10" xfId="33466"/>
    <cellStyle name="Normal 2 32 11" xfId="33467"/>
    <cellStyle name="Normal 2 32 12" xfId="33468"/>
    <cellStyle name="Normal 2 32 13" xfId="33469"/>
    <cellStyle name="Normal 2 32 14" xfId="33470"/>
    <cellStyle name="Normal 2 32 15" xfId="33471"/>
    <cellStyle name="Normal 2 32 16" xfId="33472"/>
    <cellStyle name="Normal 2 32 17" xfId="33473"/>
    <cellStyle name="Normal 2 32 18" xfId="33474"/>
    <cellStyle name="Normal 2 32 19" xfId="33475"/>
    <cellStyle name="Normal 2 32 2" xfId="33476"/>
    <cellStyle name="Normal 2 32 20" xfId="33477"/>
    <cellStyle name="Normal 2 32 21" xfId="33478"/>
    <cellStyle name="Normal 2 32 22" xfId="33479"/>
    <cellStyle name="Normal 2 32 23" xfId="33480"/>
    <cellStyle name="Normal 2 32 24" xfId="33481"/>
    <cellStyle name="Normal 2 32 25" xfId="33482"/>
    <cellStyle name="Normal 2 32 26" xfId="33483"/>
    <cellStyle name="Normal 2 32 27" xfId="33484"/>
    <cellStyle name="Normal 2 32 28" xfId="33485"/>
    <cellStyle name="Normal 2 32 28 2" xfId="33486"/>
    <cellStyle name="Normal 2 32 28 2 2" xfId="33487"/>
    <cellStyle name="Normal 2 32 28 2 3" xfId="33488"/>
    <cellStyle name="Normal 2 32 28 2 4" xfId="33489"/>
    <cellStyle name="Normal 2 32 28 3" xfId="33490"/>
    <cellStyle name="Normal 2 32 28 4" xfId="33491"/>
    <cellStyle name="Normal 2 32 28 5" xfId="33492"/>
    <cellStyle name="Normal 2 32 29" xfId="33493"/>
    <cellStyle name="Normal 2 32 3" xfId="33494"/>
    <cellStyle name="Normal 2 32 30" xfId="33495"/>
    <cellStyle name="Normal 2 32 30 2" xfId="33496"/>
    <cellStyle name="Normal 2 32 30 3" xfId="33497"/>
    <cellStyle name="Normal 2 32 30 4" xfId="33498"/>
    <cellStyle name="Normal 2 32 31" xfId="33499"/>
    <cellStyle name="Normal 2 32 32" xfId="33500"/>
    <cellStyle name="Normal 2 32 4" xfId="33501"/>
    <cellStyle name="Normal 2 32 5" xfId="33502"/>
    <cellStyle name="Normal 2 32 6" xfId="33503"/>
    <cellStyle name="Normal 2 32 7" xfId="33504"/>
    <cellStyle name="Normal 2 32 8" xfId="33505"/>
    <cellStyle name="Normal 2 32 9" xfId="33506"/>
    <cellStyle name="Normal 2 33" xfId="33507"/>
    <cellStyle name="Normal 2 33 2" xfId="33508"/>
    <cellStyle name="Normal 2 33 3" xfId="33509"/>
    <cellStyle name="Normal 2 33 3 2" xfId="33510"/>
    <cellStyle name="Normal 2 33 3 2 2" xfId="33511"/>
    <cellStyle name="Normal 2 33 3 2 3" xfId="33512"/>
    <cellStyle name="Normal 2 33 3 2 4" xfId="33513"/>
    <cellStyle name="Normal 2 33 3 3" xfId="33514"/>
    <cellStyle name="Normal 2 33 3 4" xfId="33515"/>
    <cellStyle name="Normal 2 33 3 5" xfId="33516"/>
    <cellStyle name="Normal 2 33 4" xfId="33517"/>
    <cellStyle name="Normal 2 33 5" xfId="33518"/>
    <cellStyle name="Normal 2 33 5 2" xfId="33519"/>
    <cellStyle name="Normal 2 33 5 3" xfId="33520"/>
    <cellStyle name="Normal 2 33 5 4" xfId="33521"/>
    <cellStyle name="Normal 2 33 6" xfId="33522"/>
    <cellStyle name="Normal 2 33 7" xfId="33523"/>
    <cellStyle name="Normal 2 34" xfId="33524"/>
    <cellStyle name="Normal 2 34 2" xfId="33525"/>
    <cellStyle name="Normal 2 34 3" xfId="33526"/>
    <cellStyle name="Normal 2 34 3 2" xfId="33527"/>
    <cellStyle name="Normal 2 34 3 2 2" xfId="33528"/>
    <cellStyle name="Normal 2 34 3 2 3" xfId="33529"/>
    <cellStyle name="Normal 2 34 3 2 4" xfId="33530"/>
    <cellStyle name="Normal 2 34 3 3" xfId="33531"/>
    <cellStyle name="Normal 2 34 3 4" xfId="33532"/>
    <cellStyle name="Normal 2 34 3 5" xfId="33533"/>
    <cellStyle name="Normal 2 34 4" xfId="33534"/>
    <cellStyle name="Normal 2 34 5" xfId="33535"/>
    <cellStyle name="Normal 2 34 5 2" xfId="33536"/>
    <cellStyle name="Normal 2 34 5 3" xfId="33537"/>
    <cellStyle name="Normal 2 34 5 4" xfId="33538"/>
    <cellStyle name="Normal 2 34 6" xfId="33539"/>
    <cellStyle name="Normal 2 34 7" xfId="33540"/>
    <cellStyle name="Normal 2 35" xfId="33541"/>
    <cellStyle name="Normal 2 35 10" xfId="33542"/>
    <cellStyle name="Normal 2 35 10 2" xfId="33543"/>
    <cellStyle name="Normal 2 35 10 3" xfId="33544"/>
    <cellStyle name="Normal 2 35 10 4" xfId="33545"/>
    <cellStyle name="Normal 2 35 10 5" xfId="33546"/>
    <cellStyle name="Normal 2 35 11" xfId="33547"/>
    <cellStyle name="Normal 2 35 11 2" xfId="33548"/>
    <cellStyle name="Normal 2 35 11 3" xfId="33549"/>
    <cellStyle name="Normal 2 35 11 4" xfId="33550"/>
    <cellStyle name="Normal 2 35 11 5" xfId="33551"/>
    <cellStyle name="Normal 2 35 12" xfId="33552"/>
    <cellStyle name="Normal 2 35 12 2" xfId="33553"/>
    <cellStyle name="Normal 2 35 12 3" xfId="33554"/>
    <cellStyle name="Normal 2 35 12 4" xfId="33555"/>
    <cellStyle name="Normal 2 35 12 5" xfId="33556"/>
    <cellStyle name="Normal 2 35 13" xfId="33557"/>
    <cellStyle name="Normal 2 35 13 2" xfId="33558"/>
    <cellStyle name="Normal 2 35 13 3" xfId="33559"/>
    <cellStyle name="Normal 2 35 13 4" xfId="33560"/>
    <cellStyle name="Normal 2 35 13 5" xfId="33561"/>
    <cellStyle name="Normal 2 35 14" xfId="33562"/>
    <cellStyle name="Normal 2 35 14 2" xfId="33563"/>
    <cellStyle name="Normal 2 35 14 3" xfId="33564"/>
    <cellStyle name="Normal 2 35 14 4" xfId="33565"/>
    <cellStyle name="Normal 2 35 14 5" xfId="33566"/>
    <cellStyle name="Normal 2 35 15" xfId="33567"/>
    <cellStyle name="Normal 2 35 15 2" xfId="33568"/>
    <cellStyle name="Normal 2 35 15 3" xfId="33569"/>
    <cellStyle name="Normal 2 35 15 4" xfId="33570"/>
    <cellStyle name="Normal 2 35 15 5" xfId="33571"/>
    <cellStyle name="Normal 2 35 16" xfId="33572"/>
    <cellStyle name="Normal 2 35 16 2" xfId="33573"/>
    <cellStyle name="Normal 2 35 16 3" xfId="33574"/>
    <cellStyle name="Normal 2 35 16 4" xfId="33575"/>
    <cellStyle name="Normal 2 35 16 5" xfId="33576"/>
    <cellStyle name="Normal 2 35 17" xfId="33577"/>
    <cellStyle name="Normal 2 35 17 2" xfId="33578"/>
    <cellStyle name="Normal 2 35 17 3" xfId="33579"/>
    <cellStyle name="Normal 2 35 17 4" xfId="33580"/>
    <cellStyle name="Normal 2 35 17 5" xfId="33581"/>
    <cellStyle name="Normal 2 35 18" xfId="33582"/>
    <cellStyle name="Normal 2 35 18 2" xfId="33583"/>
    <cellStyle name="Normal 2 35 18 3" xfId="33584"/>
    <cellStyle name="Normal 2 35 18 4" xfId="33585"/>
    <cellStyle name="Normal 2 35 18 5" xfId="33586"/>
    <cellStyle name="Normal 2 35 19" xfId="33587"/>
    <cellStyle name="Normal 2 35 19 2" xfId="33588"/>
    <cellStyle name="Normal 2 35 19 3" xfId="33589"/>
    <cellStyle name="Normal 2 35 19 4" xfId="33590"/>
    <cellStyle name="Normal 2 35 19 5" xfId="33591"/>
    <cellStyle name="Normal 2 35 2" xfId="33592"/>
    <cellStyle name="Normal 2 35 2 2" xfId="33593"/>
    <cellStyle name="Normal 2 35 2 3" xfId="33594"/>
    <cellStyle name="Normal 2 35 2 4" xfId="33595"/>
    <cellStyle name="Normal 2 35 2 5" xfId="33596"/>
    <cellStyle name="Normal 2 35 20" xfId="33597"/>
    <cellStyle name="Normal 2 35 20 2" xfId="33598"/>
    <cellStyle name="Normal 2 35 20 3" xfId="33599"/>
    <cellStyle name="Normal 2 35 20 4" xfId="33600"/>
    <cellStyle name="Normal 2 35 20 5" xfId="33601"/>
    <cellStyle name="Normal 2 35 21" xfId="33602"/>
    <cellStyle name="Normal 2 35 21 2" xfId="33603"/>
    <cellStyle name="Normal 2 35 21 3" xfId="33604"/>
    <cellStyle name="Normal 2 35 21 4" xfId="33605"/>
    <cellStyle name="Normal 2 35 21 5" xfId="33606"/>
    <cellStyle name="Normal 2 35 22" xfId="33607"/>
    <cellStyle name="Normal 2 35 22 2" xfId="33608"/>
    <cellStyle name="Normal 2 35 22 3" xfId="33609"/>
    <cellStyle name="Normal 2 35 22 4" xfId="33610"/>
    <cellStyle name="Normal 2 35 22 5" xfId="33611"/>
    <cellStyle name="Normal 2 35 23" xfId="33612"/>
    <cellStyle name="Normal 2 35 23 2" xfId="33613"/>
    <cellStyle name="Normal 2 35 23 3" xfId="33614"/>
    <cellStyle name="Normal 2 35 23 4" xfId="33615"/>
    <cellStyle name="Normal 2 35 23 5" xfId="33616"/>
    <cellStyle name="Normal 2 35 3" xfId="33617"/>
    <cellStyle name="Normal 2 35 3 2" xfId="33618"/>
    <cellStyle name="Normal 2 35 3 3" xfId="33619"/>
    <cellStyle name="Normal 2 35 3 4" xfId="33620"/>
    <cellStyle name="Normal 2 35 3 5" xfId="33621"/>
    <cellStyle name="Normal 2 35 4" xfId="33622"/>
    <cellStyle name="Normal 2 35 4 2" xfId="33623"/>
    <cellStyle name="Normal 2 35 4 3" xfId="33624"/>
    <cellStyle name="Normal 2 35 4 4" xfId="33625"/>
    <cellStyle name="Normal 2 35 4 5" xfId="33626"/>
    <cellStyle name="Normal 2 35 5" xfId="33627"/>
    <cellStyle name="Normal 2 35 5 2" xfId="33628"/>
    <cellStyle name="Normal 2 35 5 3" xfId="33629"/>
    <cellStyle name="Normal 2 35 5 4" xfId="33630"/>
    <cellStyle name="Normal 2 35 5 5" xfId="33631"/>
    <cellStyle name="Normal 2 35 6" xfId="33632"/>
    <cellStyle name="Normal 2 35 6 2" xfId="33633"/>
    <cellStyle name="Normal 2 35 6 3" xfId="33634"/>
    <cellStyle name="Normal 2 35 6 4" xfId="33635"/>
    <cellStyle name="Normal 2 35 6 5" xfId="33636"/>
    <cellStyle name="Normal 2 35 7" xfId="33637"/>
    <cellStyle name="Normal 2 35 7 2" xfId="33638"/>
    <cellStyle name="Normal 2 35 7 3" xfId="33639"/>
    <cellStyle name="Normal 2 35 7 4" xfId="33640"/>
    <cellStyle name="Normal 2 35 7 5" xfId="33641"/>
    <cellStyle name="Normal 2 35 8" xfId="33642"/>
    <cellStyle name="Normal 2 35 8 2" xfId="33643"/>
    <cellStyle name="Normal 2 35 8 3" xfId="33644"/>
    <cellStyle name="Normal 2 35 8 4" xfId="33645"/>
    <cellStyle name="Normal 2 35 8 5" xfId="33646"/>
    <cellStyle name="Normal 2 35 9" xfId="33647"/>
    <cellStyle name="Normal 2 35 9 2" xfId="33648"/>
    <cellStyle name="Normal 2 35 9 3" xfId="33649"/>
    <cellStyle name="Normal 2 35 9 4" xfId="33650"/>
    <cellStyle name="Normal 2 35 9 5" xfId="33651"/>
    <cellStyle name="Normal 2 36" xfId="33652"/>
    <cellStyle name="Normal 2 36 10" xfId="33653"/>
    <cellStyle name="Normal 2 36 10 2" xfId="33654"/>
    <cellStyle name="Normal 2 36 10 3" xfId="33655"/>
    <cellStyle name="Normal 2 36 10 4" xfId="33656"/>
    <cellStyle name="Normal 2 36 10 5" xfId="33657"/>
    <cellStyle name="Normal 2 36 11" xfId="33658"/>
    <cellStyle name="Normal 2 36 11 2" xfId="33659"/>
    <cellStyle name="Normal 2 36 11 3" xfId="33660"/>
    <cellStyle name="Normal 2 36 11 4" xfId="33661"/>
    <cellStyle name="Normal 2 36 11 5" xfId="33662"/>
    <cellStyle name="Normal 2 36 12" xfId="33663"/>
    <cellStyle name="Normal 2 36 12 2" xfId="33664"/>
    <cellStyle name="Normal 2 36 12 3" xfId="33665"/>
    <cellStyle name="Normal 2 36 12 4" xfId="33666"/>
    <cellStyle name="Normal 2 36 12 5" xfId="33667"/>
    <cellStyle name="Normal 2 36 13" xfId="33668"/>
    <cellStyle name="Normal 2 36 13 2" xfId="33669"/>
    <cellStyle name="Normal 2 36 13 3" xfId="33670"/>
    <cellStyle name="Normal 2 36 13 4" xfId="33671"/>
    <cellStyle name="Normal 2 36 13 5" xfId="33672"/>
    <cellStyle name="Normal 2 36 14" xfId="33673"/>
    <cellStyle name="Normal 2 36 14 2" xfId="33674"/>
    <cellStyle name="Normal 2 36 14 3" xfId="33675"/>
    <cellStyle name="Normal 2 36 14 4" xfId="33676"/>
    <cellStyle name="Normal 2 36 14 5" xfId="33677"/>
    <cellStyle name="Normal 2 36 15" xfId="33678"/>
    <cellStyle name="Normal 2 36 15 2" xfId="33679"/>
    <cellStyle name="Normal 2 36 15 3" xfId="33680"/>
    <cellStyle name="Normal 2 36 15 4" xfId="33681"/>
    <cellStyle name="Normal 2 36 15 5" xfId="33682"/>
    <cellStyle name="Normal 2 36 16" xfId="33683"/>
    <cellStyle name="Normal 2 36 16 2" xfId="33684"/>
    <cellStyle name="Normal 2 36 16 3" xfId="33685"/>
    <cellStyle name="Normal 2 36 16 4" xfId="33686"/>
    <cellStyle name="Normal 2 36 16 5" xfId="33687"/>
    <cellStyle name="Normal 2 36 17" xfId="33688"/>
    <cellStyle name="Normal 2 36 17 2" xfId="33689"/>
    <cellStyle name="Normal 2 36 17 3" xfId="33690"/>
    <cellStyle name="Normal 2 36 17 4" xfId="33691"/>
    <cellStyle name="Normal 2 36 17 5" xfId="33692"/>
    <cellStyle name="Normal 2 36 18" xfId="33693"/>
    <cellStyle name="Normal 2 36 18 2" xfId="33694"/>
    <cellStyle name="Normal 2 36 18 3" xfId="33695"/>
    <cellStyle name="Normal 2 36 18 4" xfId="33696"/>
    <cellStyle name="Normal 2 36 18 5" xfId="33697"/>
    <cellStyle name="Normal 2 36 19" xfId="33698"/>
    <cellStyle name="Normal 2 36 19 2" xfId="33699"/>
    <cellStyle name="Normal 2 36 19 3" xfId="33700"/>
    <cellStyle name="Normal 2 36 19 4" xfId="33701"/>
    <cellStyle name="Normal 2 36 19 5" xfId="33702"/>
    <cellStyle name="Normal 2 36 2" xfId="33703"/>
    <cellStyle name="Normal 2 36 2 2" xfId="33704"/>
    <cellStyle name="Normal 2 36 2 3" xfId="33705"/>
    <cellStyle name="Normal 2 36 2 4" xfId="33706"/>
    <cellStyle name="Normal 2 36 2 5" xfId="33707"/>
    <cellStyle name="Normal 2 36 20" xfId="33708"/>
    <cellStyle name="Normal 2 36 20 2" xfId="33709"/>
    <cellStyle name="Normal 2 36 20 3" xfId="33710"/>
    <cellStyle name="Normal 2 36 20 4" xfId="33711"/>
    <cellStyle name="Normal 2 36 20 5" xfId="33712"/>
    <cellStyle name="Normal 2 36 21" xfId="33713"/>
    <cellStyle name="Normal 2 36 21 2" xfId="33714"/>
    <cellStyle name="Normal 2 36 21 3" xfId="33715"/>
    <cellStyle name="Normal 2 36 21 4" xfId="33716"/>
    <cellStyle name="Normal 2 36 21 5" xfId="33717"/>
    <cellStyle name="Normal 2 36 22" xfId="33718"/>
    <cellStyle name="Normal 2 36 22 2" xfId="33719"/>
    <cellStyle name="Normal 2 36 22 3" xfId="33720"/>
    <cellStyle name="Normal 2 36 22 4" xfId="33721"/>
    <cellStyle name="Normal 2 36 22 5" xfId="33722"/>
    <cellStyle name="Normal 2 36 23" xfId="33723"/>
    <cellStyle name="Normal 2 36 23 2" xfId="33724"/>
    <cellStyle name="Normal 2 36 23 3" xfId="33725"/>
    <cellStyle name="Normal 2 36 23 4" xfId="33726"/>
    <cellStyle name="Normal 2 36 23 5" xfId="33727"/>
    <cellStyle name="Normal 2 36 3" xfId="33728"/>
    <cellStyle name="Normal 2 36 3 2" xfId="33729"/>
    <cellStyle name="Normal 2 36 3 3" xfId="33730"/>
    <cellStyle name="Normal 2 36 3 4" xfId="33731"/>
    <cellStyle name="Normal 2 36 3 5" xfId="33732"/>
    <cellStyle name="Normal 2 36 4" xfId="33733"/>
    <cellStyle name="Normal 2 36 4 2" xfId="33734"/>
    <cellStyle name="Normal 2 36 4 3" xfId="33735"/>
    <cellStyle name="Normal 2 36 4 4" xfId="33736"/>
    <cellStyle name="Normal 2 36 4 5" xfId="33737"/>
    <cellStyle name="Normal 2 36 5" xfId="33738"/>
    <cellStyle name="Normal 2 36 5 2" xfId="33739"/>
    <cellStyle name="Normal 2 36 5 3" xfId="33740"/>
    <cellStyle name="Normal 2 36 5 4" xfId="33741"/>
    <cellStyle name="Normal 2 36 5 5" xfId="33742"/>
    <cellStyle name="Normal 2 36 6" xfId="33743"/>
    <cellStyle name="Normal 2 36 6 2" xfId="33744"/>
    <cellStyle name="Normal 2 36 6 3" xfId="33745"/>
    <cellStyle name="Normal 2 36 6 4" xfId="33746"/>
    <cellStyle name="Normal 2 36 6 5" xfId="33747"/>
    <cellStyle name="Normal 2 36 7" xfId="33748"/>
    <cellStyle name="Normal 2 36 7 2" xfId="33749"/>
    <cellStyle name="Normal 2 36 7 3" xfId="33750"/>
    <cellStyle name="Normal 2 36 7 4" xfId="33751"/>
    <cellStyle name="Normal 2 36 7 5" xfId="33752"/>
    <cellStyle name="Normal 2 36 8" xfId="33753"/>
    <cellStyle name="Normal 2 36 8 2" xfId="33754"/>
    <cellStyle name="Normal 2 36 8 3" xfId="33755"/>
    <cellStyle name="Normal 2 36 8 4" xfId="33756"/>
    <cellStyle name="Normal 2 36 8 5" xfId="33757"/>
    <cellStyle name="Normal 2 36 9" xfId="33758"/>
    <cellStyle name="Normal 2 36 9 2" xfId="33759"/>
    <cellStyle name="Normal 2 36 9 3" xfId="33760"/>
    <cellStyle name="Normal 2 36 9 4" xfId="33761"/>
    <cellStyle name="Normal 2 36 9 5" xfId="33762"/>
    <cellStyle name="Normal 2 37" xfId="33763"/>
    <cellStyle name="Normal 2 37 10" xfId="33764"/>
    <cellStyle name="Normal 2 37 10 2" xfId="33765"/>
    <cellStyle name="Normal 2 37 10 3" xfId="33766"/>
    <cellStyle name="Normal 2 37 10 4" xfId="33767"/>
    <cellStyle name="Normal 2 37 10 5" xfId="33768"/>
    <cellStyle name="Normal 2 37 11" xfId="33769"/>
    <cellStyle name="Normal 2 37 11 2" xfId="33770"/>
    <cellStyle name="Normal 2 37 11 3" xfId="33771"/>
    <cellStyle name="Normal 2 37 11 4" xfId="33772"/>
    <cellStyle name="Normal 2 37 11 5" xfId="33773"/>
    <cellStyle name="Normal 2 37 12" xfId="33774"/>
    <cellStyle name="Normal 2 37 12 2" xfId="33775"/>
    <cellStyle name="Normal 2 37 12 3" xfId="33776"/>
    <cellStyle name="Normal 2 37 12 4" xfId="33777"/>
    <cellStyle name="Normal 2 37 12 5" xfId="33778"/>
    <cellStyle name="Normal 2 37 13" xfId="33779"/>
    <cellStyle name="Normal 2 37 13 2" xfId="33780"/>
    <cellStyle name="Normal 2 37 13 3" xfId="33781"/>
    <cellStyle name="Normal 2 37 13 4" xfId="33782"/>
    <cellStyle name="Normal 2 37 13 5" xfId="33783"/>
    <cellStyle name="Normal 2 37 14" xfId="33784"/>
    <cellStyle name="Normal 2 37 14 2" xfId="33785"/>
    <cellStyle name="Normal 2 37 14 3" xfId="33786"/>
    <cellStyle name="Normal 2 37 14 4" xfId="33787"/>
    <cellStyle name="Normal 2 37 14 5" xfId="33788"/>
    <cellStyle name="Normal 2 37 15" xfId="33789"/>
    <cellStyle name="Normal 2 37 15 2" xfId="33790"/>
    <cellStyle name="Normal 2 37 15 3" xfId="33791"/>
    <cellStyle name="Normal 2 37 15 4" xfId="33792"/>
    <cellStyle name="Normal 2 37 15 5" xfId="33793"/>
    <cellStyle name="Normal 2 37 16" xfId="33794"/>
    <cellStyle name="Normal 2 37 16 2" xfId="33795"/>
    <cellStyle name="Normal 2 37 16 3" xfId="33796"/>
    <cellStyle name="Normal 2 37 16 4" xfId="33797"/>
    <cellStyle name="Normal 2 37 16 5" xfId="33798"/>
    <cellStyle name="Normal 2 37 17" xfId="33799"/>
    <cellStyle name="Normal 2 37 17 2" xfId="33800"/>
    <cellStyle name="Normal 2 37 17 3" xfId="33801"/>
    <cellStyle name="Normal 2 37 17 4" xfId="33802"/>
    <cellStyle name="Normal 2 37 17 5" xfId="33803"/>
    <cellStyle name="Normal 2 37 18" xfId="33804"/>
    <cellStyle name="Normal 2 37 18 2" xfId="33805"/>
    <cellStyle name="Normal 2 37 18 3" xfId="33806"/>
    <cellStyle name="Normal 2 37 18 4" xfId="33807"/>
    <cellStyle name="Normal 2 37 18 5" xfId="33808"/>
    <cellStyle name="Normal 2 37 19" xfId="33809"/>
    <cellStyle name="Normal 2 37 19 2" xfId="33810"/>
    <cellStyle name="Normal 2 37 19 3" xfId="33811"/>
    <cellStyle name="Normal 2 37 19 4" xfId="33812"/>
    <cellStyle name="Normal 2 37 19 5" xfId="33813"/>
    <cellStyle name="Normal 2 37 2" xfId="33814"/>
    <cellStyle name="Normal 2 37 2 2" xfId="33815"/>
    <cellStyle name="Normal 2 37 2 3" xfId="33816"/>
    <cellStyle name="Normal 2 37 2 4" xfId="33817"/>
    <cellStyle name="Normal 2 37 2 5" xfId="33818"/>
    <cellStyle name="Normal 2 37 20" xfId="33819"/>
    <cellStyle name="Normal 2 37 20 2" xfId="33820"/>
    <cellStyle name="Normal 2 37 20 3" xfId="33821"/>
    <cellStyle name="Normal 2 37 20 4" xfId="33822"/>
    <cellStyle name="Normal 2 37 20 5" xfId="33823"/>
    <cellStyle name="Normal 2 37 3" xfId="33824"/>
    <cellStyle name="Normal 2 37 3 2" xfId="33825"/>
    <cellStyle name="Normal 2 37 3 3" xfId="33826"/>
    <cellStyle name="Normal 2 37 3 4" xfId="33827"/>
    <cellStyle name="Normal 2 37 3 5" xfId="33828"/>
    <cellStyle name="Normal 2 37 4" xfId="33829"/>
    <cellStyle name="Normal 2 37 4 2" xfId="33830"/>
    <cellStyle name="Normal 2 37 4 3" xfId="33831"/>
    <cellStyle name="Normal 2 37 4 4" xfId="33832"/>
    <cellStyle name="Normal 2 37 4 5" xfId="33833"/>
    <cellStyle name="Normal 2 37 5" xfId="33834"/>
    <cellStyle name="Normal 2 37 5 2" xfId="33835"/>
    <cellStyle name="Normal 2 37 5 3" xfId="33836"/>
    <cellStyle name="Normal 2 37 5 4" xfId="33837"/>
    <cellStyle name="Normal 2 37 5 5" xfId="33838"/>
    <cellStyle name="Normal 2 37 6" xfId="33839"/>
    <cellStyle name="Normal 2 37 6 2" xfId="33840"/>
    <cellStyle name="Normal 2 37 6 3" xfId="33841"/>
    <cellStyle name="Normal 2 37 6 4" xfId="33842"/>
    <cellStyle name="Normal 2 37 6 5" xfId="33843"/>
    <cellStyle name="Normal 2 37 7" xfId="33844"/>
    <cellStyle name="Normal 2 37 7 2" xfId="33845"/>
    <cellStyle name="Normal 2 37 7 3" xfId="33846"/>
    <cellStyle name="Normal 2 37 7 4" xfId="33847"/>
    <cellStyle name="Normal 2 37 7 5" xfId="33848"/>
    <cellStyle name="Normal 2 37 8" xfId="33849"/>
    <cellStyle name="Normal 2 37 8 2" xfId="33850"/>
    <cellStyle name="Normal 2 37 8 3" xfId="33851"/>
    <cellStyle name="Normal 2 37 8 4" xfId="33852"/>
    <cellStyle name="Normal 2 37 8 5" xfId="33853"/>
    <cellStyle name="Normal 2 37 9" xfId="33854"/>
    <cellStyle name="Normal 2 37 9 2" xfId="33855"/>
    <cellStyle name="Normal 2 37 9 3" xfId="33856"/>
    <cellStyle name="Normal 2 37 9 4" xfId="33857"/>
    <cellStyle name="Normal 2 37 9 5" xfId="33858"/>
    <cellStyle name="Normal 2 38" xfId="33859"/>
    <cellStyle name="Normal 2 38 10" xfId="33860"/>
    <cellStyle name="Normal 2 38 11" xfId="33861"/>
    <cellStyle name="Normal 2 38 12" xfId="33862"/>
    <cellStyle name="Normal 2 38 13" xfId="33863"/>
    <cellStyle name="Normal 2 38 14" xfId="33864"/>
    <cellStyle name="Normal 2 38 15" xfId="33865"/>
    <cellStyle name="Normal 2 38 2" xfId="33866"/>
    <cellStyle name="Normal 2 38 2 10" xfId="33867"/>
    <cellStyle name="Normal 2 38 2 11" xfId="33868"/>
    <cellStyle name="Normal 2 38 2 2" xfId="33869"/>
    <cellStyle name="Normal 2 38 2 2 10" xfId="33870"/>
    <cellStyle name="Normal 2 38 2 2 11" xfId="33871"/>
    <cellStyle name="Normal 2 38 2 2 2" xfId="33872"/>
    <cellStyle name="Normal 2 38 2 2 2 2" xfId="33873"/>
    <cellStyle name="Normal 2 38 2 2 2 2 2" xfId="33874"/>
    <cellStyle name="Normal 2 38 2 2 2 2 3" xfId="33875"/>
    <cellStyle name="Normal 2 38 2 2 2 2 4" xfId="33876"/>
    <cellStyle name="Normal 2 38 2 2 2 2 5" xfId="33877"/>
    <cellStyle name="Normal 2 38 2 2 2 3" xfId="33878"/>
    <cellStyle name="Normal 2 38 2 2 2 4" xfId="33879"/>
    <cellStyle name="Normal 2 38 2 2 2 5" xfId="33880"/>
    <cellStyle name="Normal 2 38 2 2 3" xfId="33881"/>
    <cellStyle name="Normal 2 38 2 2 4" xfId="33882"/>
    <cellStyle name="Normal 2 38 2 2 5" xfId="33883"/>
    <cellStyle name="Normal 2 38 2 2 6" xfId="33884"/>
    <cellStyle name="Normal 2 38 2 2 7" xfId="33885"/>
    <cellStyle name="Normal 2 38 2 2 8" xfId="33886"/>
    <cellStyle name="Normal 2 38 2 2 9" xfId="33887"/>
    <cellStyle name="Normal 2 38 2 3" xfId="33888"/>
    <cellStyle name="Normal 2 38 2 3 2" xfId="33889"/>
    <cellStyle name="Normal 2 38 2 3 2 2" xfId="33890"/>
    <cellStyle name="Normal 2 38 2 3 2 3" xfId="33891"/>
    <cellStyle name="Normal 2 38 2 3 2 4" xfId="33892"/>
    <cellStyle name="Normal 2 38 2 3 2 5" xfId="33893"/>
    <cellStyle name="Normal 2 38 2 3 3" xfId="33894"/>
    <cellStyle name="Normal 2 38 2 3 4" xfId="33895"/>
    <cellStyle name="Normal 2 38 2 3 5" xfId="33896"/>
    <cellStyle name="Normal 2 38 2 4" xfId="33897"/>
    <cellStyle name="Normal 2 38 2 4 2" xfId="33898"/>
    <cellStyle name="Normal 2 38 2 4 2 2" xfId="33899"/>
    <cellStyle name="Normal 2 38 2 4 2 3" xfId="33900"/>
    <cellStyle name="Normal 2 38 2 4 2 4" xfId="33901"/>
    <cellStyle name="Normal 2 38 2 4 2 5" xfId="33902"/>
    <cellStyle name="Normal 2 38 2 4 3" xfId="33903"/>
    <cellStyle name="Normal 2 38 2 4 4" xfId="33904"/>
    <cellStyle name="Normal 2 38 2 4 5" xfId="33905"/>
    <cellStyle name="Normal 2 38 2 5" xfId="33906"/>
    <cellStyle name="Normal 2 38 2 6" xfId="33907"/>
    <cellStyle name="Normal 2 38 2 7" xfId="33908"/>
    <cellStyle name="Normal 2 38 2 8" xfId="33909"/>
    <cellStyle name="Normal 2 38 2 9" xfId="33910"/>
    <cellStyle name="Normal 2 38 3" xfId="33911"/>
    <cellStyle name="Normal 2 38 4" xfId="33912"/>
    <cellStyle name="Normal 2 38 4 2" xfId="33913"/>
    <cellStyle name="Normal 2 38 4 2 2" xfId="33914"/>
    <cellStyle name="Normal 2 38 4 2 2 2" xfId="33915"/>
    <cellStyle name="Normal 2 38 4 2 2 3" xfId="33916"/>
    <cellStyle name="Normal 2 38 4 2 2 4" xfId="33917"/>
    <cellStyle name="Normal 2 38 4 2 3" xfId="33918"/>
    <cellStyle name="Normal 2 38 4 2 4" xfId="33919"/>
    <cellStyle name="Normal 2 38 4 2 5" xfId="33920"/>
    <cellStyle name="Normal 2 38 4 3" xfId="33921"/>
    <cellStyle name="Normal 2 38 4 4" xfId="33922"/>
    <cellStyle name="Normal 2 38 4 4 2" xfId="33923"/>
    <cellStyle name="Normal 2 38 4 4 3" xfId="33924"/>
    <cellStyle name="Normal 2 38 4 4 4" xfId="33925"/>
    <cellStyle name="Normal 2 38 4 5" xfId="33926"/>
    <cellStyle name="Normal 2 38 4 6" xfId="33927"/>
    <cellStyle name="Normal 2 38 5" xfId="33928"/>
    <cellStyle name="Normal 2 38 5 10" xfId="33929"/>
    <cellStyle name="Normal 2 38 5 2" xfId="33930"/>
    <cellStyle name="Normal 2 38 5 2 2" xfId="33931"/>
    <cellStyle name="Normal 2 38 5 2 2 2" xfId="33932"/>
    <cellStyle name="Normal 2 38 5 2 2 3" xfId="33933"/>
    <cellStyle name="Normal 2 38 5 2 2 4" xfId="33934"/>
    <cellStyle name="Normal 2 38 5 2 2 5" xfId="33935"/>
    <cellStyle name="Normal 2 38 5 2 2 6" xfId="33936"/>
    <cellStyle name="Normal 2 38 5 2 2 7" xfId="33937"/>
    <cellStyle name="Normal 2 38 5 2 2 8" xfId="33938"/>
    <cellStyle name="Normal 2 38 5 2 3" xfId="33939"/>
    <cellStyle name="Normal 2 38 5 2 4" xfId="33940"/>
    <cellStyle name="Normal 2 38 5 2 5" xfId="33941"/>
    <cellStyle name="Normal 2 38 5 2 6" xfId="33942"/>
    <cellStyle name="Normal 2 38 5 2 7" xfId="33943"/>
    <cellStyle name="Normal 2 38 5 2 8" xfId="33944"/>
    <cellStyle name="Normal 2 38 5 2 9" xfId="33945"/>
    <cellStyle name="Normal 2 38 5 3" xfId="33946"/>
    <cellStyle name="Normal 2 38 5 4" xfId="33947"/>
    <cellStyle name="Normal 2 38 5 4 2" xfId="33948"/>
    <cellStyle name="Normal 2 38 5 4 3" xfId="33949"/>
    <cellStyle name="Normal 2 38 5 4 4" xfId="33950"/>
    <cellStyle name="Normal 2 38 5 5" xfId="33951"/>
    <cellStyle name="Normal 2 38 5 6" xfId="33952"/>
    <cellStyle name="Normal 2 38 5 7" xfId="33953"/>
    <cellStyle name="Normal 2 38 5 8" xfId="33954"/>
    <cellStyle name="Normal 2 38 5 9" xfId="33955"/>
    <cellStyle name="Normal 2 38 6" xfId="33956"/>
    <cellStyle name="Normal 2 38 6 2" xfId="33957"/>
    <cellStyle name="Normal 2 38 6 2 2" xfId="33958"/>
    <cellStyle name="Normal 2 38 6 2 3" xfId="33959"/>
    <cellStyle name="Normal 2 38 6 2 4" xfId="33960"/>
    <cellStyle name="Normal 2 38 6 2 5" xfId="33961"/>
    <cellStyle name="Normal 2 38 6 2 6" xfId="33962"/>
    <cellStyle name="Normal 2 38 6 2 7" xfId="33963"/>
    <cellStyle name="Normal 2 38 6 2 8" xfId="33964"/>
    <cellStyle name="Normal 2 38 6 3" xfId="33965"/>
    <cellStyle name="Normal 2 38 6 4" xfId="33966"/>
    <cellStyle name="Normal 2 38 6 5" xfId="33967"/>
    <cellStyle name="Normal 2 38 6 6" xfId="33968"/>
    <cellStyle name="Normal 2 38 6 7" xfId="33969"/>
    <cellStyle name="Normal 2 38 6 8" xfId="33970"/>
    <cellStyle name="Normal 2 38 6 9" xfId="33971"/>
    <cellStyle name="Normal 2 38 7" xfId="33972"/>
    <cellStyle name="Normal 2 38 8" xfId="33973"/>
    <cellStyle name="Normal 2 38 9" xfId="33974"/>
    <cellStyle name="Normal 2 39" xfId="33975"/>
    <cellStyle name="Normal 2 39 10" xfId="33976"/>
    <cellStyle name="Normal 2 39 11" xfId="33977"/>
    <cellStyle name="Normal 2 39 12" xfId="33978"/>
    <cellStyle name="Normal 2 39 13" xfId="33979"/>
    <cellStyle name="Normal 2 39 14" xfId="33980"/>
    <cellStyle name="Normal 2 39 15" xfId="33981"/>
    <cellStyle name="Normal 2 39 2" xfId="33982"/>
    <cellStyle name="Normal 2 39 2 10" xfId="33983"/>
    <cellStyle name="Normal 2 39 2 11" xfId="33984"/>
    <cellStyle name="Normal 2 39 2 2" xfId="33985"/>
    <cellStyle name="Normal 2 39 2 2 10" xfId="33986"/>
    <cellStyle name="Normal 2 39 2 2 11" xfId="33987"/>
    <cellStyle name="Normal 2 39 2 2 2" xfId="33988"/>
    <cellStyle name="Normal 2 39 2 2 2 2" xfId="33989"/>
    <cellStyle name="Normal 2 39 2 2 2 2 2" xfId="33990"/>
    <cellStyle name="Normal 2 39 2 2 2 2 3" xfId="33991"/>
    <cellStyle name="Normal 2 39 2 2 2 2 4" xfId="33992"/>
    <cellStyle name="Normal 2 39 2 2 2 2 5" xfId="33993"/>
    <cellStyle name="Normal 2 39 2 2 2 3" xfId="33994"/>
    <cellStyle name="Normal 2 39 2 2 2 4" xfId="33995"/>
    <cellStyle name="Normal 2 39 2 2 2 5" xfId="33996"/>
    <cellStyle name="Normal 2 39 2 2 3" xfId="33997"/>
    <cellStyle name="Normal 2 39 2 2 4" xfId="33998"/>
    <cellStyle name="Normal 2 39 2 2 5" xfId="33999"/>
    <cellStyle name="Normal 2 39 2 2 6" xfId="34000"/>
    <cellStyle name="Normal 2 39 2 2 7" xfId="34001"/>
    <cellStyle name="Normal 2 39 2 2 8" xfId="34002"/>
    <cellStyle name="Normal 2 39 2 2 9" xfId="34003"/>
    <cellStyle name="Normal 2 39 2 3" xfId="34004"/>
    <cellStyle name="Normal 2 39 2 3 2" xfId="34005"/>
    <cellStyle name="Normal 2 39 2 3 2 2" xfId="34006"/>
    <cellStyle name="Normal 2 39 2 3 2 3" xfId="34007"/>
    <cellStyle name="Normal 2 39 2 3 2 4" xfId="34008"/>
    <cellStyle name="Normal 2 39 2 3 2 5" xfId="34009"/>
    <cellStyle name="Normal 2 39 2 3 3" xfId="34010"/>
    <cellStyle name="Normal 2 39 2 3 4" xfId="34011"/>
    <cellStyle name="Normal 2 39 2 3 5" xfId="34012"/>
    <cellStyle name="Normal 2 39 2 4" xfId="34013"/>
    <cellStyle name="Normal 2 39 2 4 2" xfId="34014"/>
    <cellStyle name="Normal 2 39 2 4 2 2" xfId="34015"/>
    <cellStyle name="Normal 2 39 2 4 2 3" xfId="34016"/>
    <cellStyle name="Normal 2 39 2 4 2 4" xfId="34017"/>
    <cellStyle name="Normal 2 39 2 4 2 5" xfId="34018"/>
    <cellStyle name="Normal 2 39 2 4 3" xfId="34019"/>
    <cellStyle name="Normal 2 39 2 4 4" xfId="34020"/>
    <cellStyle name="Normal 2 39 2 4 5" xfId="34021"/>
    <cellStyle name="Normal 2 39 2 5" xfId="34022"/>
    <cellStyle name="Normal 2 39 2 6" xfId="34023"/>
    <cellStyle name="Normal 2 39 2 7" xfId="34024"/>
    <cellStyle name="Normal 2 39 2 8" xfId="34025"/>
    <cellStyle name="Normal 2 39 2 9" xfId="34026"/>
    <cellStyle name="Normal 2 39 3" xfId="34027"/>
    <cellStyle name="Normal 2 39 4" xfId="34028"/>
    <cellStyle name="Normal 2 39 4 2" xfId="34029"/>
    <cellStyle name="Normal 2 39 4 2 2" xfId="34030"/>
    <cellStyle name="Normal 2 39 4 2 2 2" xfId="34031"/>
    <cellStyle name="Normal 2 39 4 2 2 3" xfId="34032"/>
    <cellStyle name="Normal 2 39 4 2 2 4" xfId="34033"/>
    <cellStyle name="Normal 2 39 4 2 3" xfId="34034"/>
    <cellStyle name="Normal 2 39 4 2 4" xfId="34035"/>
    <cellStyle name="Normal 2 39 4 2 5" xfId="34036"/>
    <cellStyle name="Normal 2 39 4 3" xfId="34037"/>
    <cellStyle name="Normal 2 39 4 4" xfId="34038"/>
    <cellStyle name="Normal 2 39 4 4 2" xfId="34039"/>
    <cellStyle name="Normal 2 39 4 4 3" xfId="34040"/>
    <cellStyle name="Normal 2 39 4 4 4" xfId="34041"/>
    <cellStyle name="Normal 2 39 4 5" xfId="34042"/>
    <cellStyle name="Normal 2 39 4 6" xfId="34043"/>
    <cellStyle name="Normal 2 39 5" xfId="34044"/>
    <cellStyle name="Normal 2 39 5 10" xfId="34045"/>
    <cellStyle name="Normal 2 39 5 2" xfId="34046"/>
    <cellStyle name="Normal 2 39 5 2 2" xfId="34047"/>
    <cellStyle name="Normal 2 39 5 2 2 2" xfId="34048"/>
    <cellStyle name="Normal 2 39 5 2 2 3" xfId="34049"/>
    <cellStyle name="Normal 2 39 5 2 2 4" xfId="34050"/>
    <cellStyle name="Normal 2 39 5 2 2 5" xfId="34051"/>
    <cellStyle name="Normal 2 39 5 2 2 6" xfId="34052"/>
    <cellStyle name="Normal 2 39 5 2 2 7" xfId="34053"/>
    <cellStyle name="Normal 2 39 5 2 2 8" xfId="34054"/>
    <cellStyle name="Normal 2 39 5 2 3" xfId="34055"/>
    <cellStyle name="Normal 2 39 5 2 4" xfId="34056"/>
    <cellStyle name="Normal 2 39 5 2 5" xfId="34057"/>
    <cellStyle name="Normal 2 39 5 2 6" xfId="34058"/>
    <cellStyle name="Normal 2 39 5 2 7" xfId="34059"/>
    <cellStyle name="Normal 2 39 5 2 8" xfId="34060"/>
    <cellStyle name="Normal 2 39 5 2 9" xfId="34061"/>
    <cellStyle name="Normal 2 39 5 3" xfId="34062"/>
    <cellStyle name="Normal 2 39 5 4" xfId="34063"/>
    <cellStyle name="Normal 2 39 5 4 2" xfId="34064"/>
    <cellStyle name="Normal 2 39 5 4 3" xfId="34065"/>
    <cellStyle name="Normal 2 39 5 4 4" xfId="34066"/>
    <cellStyle name="Normal 2 39 5 5" xfId="34067"/>
    <cellStyle name="Normal 2 39 5 6" xfId="34068"/>
    <cellStyle name="Normal 2 39 5 7" xfId="34069"/>
    <cellStyle name="Normal 2 39 5 8" xfId="34070"/>
    <cellStyle name="Normal 2 39 5 9" xfId="34071"/>
    <cellStyle name="Normal 2 39 6" xfId="34072"/>
    <cellStyle name="Normal 2 39 6 2" xfId="34073"/>
    <cellStyle name="Normal 2 39 6 2 2" xfId="34074"/>
    <cellStyle name="Normal 2 39 6 2 3" xfId="34075"/>
    <cellStyle name="Normal 2 39 6 2 4" xfId="34076"/>
    <cellStyle name="Normal 2 39 6 2 5" xfId="34077"/>
    <cellStyle name="Normal 2 39 6 2 6" xfId="34078"/>
    <cellStyle name="Normal 2 39 6 2 7" xfId="34079"/>
    <cellStyle name="Normal 2 39 6 2 8" xfId="34080"/>
    <cellStyle name="Normal 2 39 6 3" xfId="34081"/>
    <cellStyle name="Normal 2 39 6 4" xfId="34082"/>
    <cellStyle name="Normal 2 39 6 5" xfId="34083"/>
    <cellStyle name="Normal 2 39 6 6" xfId="34084"/>
    <cellStyle name="Normal 2 39 6 7" xfId="34085"/>
    <cellStyle name="Normal 2 39 6 8" xfId="34086"/>
    <cellStyle name="Normal 2 39 6 9" xfId="34087"/>
    <cellStyle name="Normal 2 39 7" xfId="34088"/>
    <cellStyle name="Normal 2 39 8" xfId="34089"/>
    <cellStyle name="Normal 2 39 9" xfId="34090"/>
    <cellStyle name="Normal 2 4" xfId="369"/>
    <cellStyle name="Normal 2 4 2" xfId="34091"/>
    <cellStyle name="Normal 2 4 3" xfId="34092"/>
    <cellStyle name="Normal 2 4 4" xfId="34093"/>
    <cellStyle name="Normal 2 4 5" xfId="34094"/>
    <cellStyle name="Normal 2 4 6" xfId="42227"/>
    <cellStyle name="Normal 2 40" xfId="34095"/>
    <cellStyle name="Normal 2 40 10" xfId="34096"/>
    <cellStyle name="Normal 2 40 11" xfId="34097"/>
    <cellStyle name="Normal 2 40 12" xfId="34098"/>
    <cellStyle name="Normal 2 40 13" xfId="34099"/>
    <cellStyle name="Normal 2 40 14" xfId="34100"/>
    <cellStyle name="Normal 2 40 15" xfId="34101"/>
    <cellStyle name="Normal 2 40 2" xfId="34102"/>
    <cellStyle name="Normal 2 40 2 10" xfId="34103"/>
    <cellStyle name="Normal 2 40 2 11" xfId="34104"/>
    <cellStyle name="Normal 2 40 2 2" xfId="34105"/>
    <cellStyle name="Normal 2 40 2 2 10" xfId="34106"/>
    <cellStyle name="Normal 2 40 2 2 11" xfId="34107"/>
    <cellStyle name="Normal 2 40 2 2 2" xfId="34108"/>
    <cellStyle name="Normal 2 40 2 2 2 2" xfId="34109"/>
    <cellStyle name="Normal 2 40 2 2 2 2 2" xfId="34110"/>
    <cellStyle name="Normal 2 40 2 2 2 2 3" xfId="34111"/>
    <cellStyle name="Normal 2 40 2 2 2 2 4" xfId="34112"/>
    <cellStyle name="Normal 2 40 2 2 2 2 5" xfId="34113"/>
    <cellStyle name="Normal 2 40 2 2 2 3" xfId="34114"/>
    <cellStyle name="Normal 2 40 2 2 2 4" xfId="34115"/>
    <cellStyle name="Normal 2 40 2 2 2 5" xfId="34116"/>
    <cellStyle name="Normal 2 40 2 2 3" xfId="34117"/>
    <cellStyle name="Normal 2 40 2 2 4" xfId="34118"/>
    <cellStyle name="Normal 2 40 2 2 5" xfId="34119"/>
    <cellStyle name="Normal 2 40 2 2 6" xfId="34120"/>
    <cellStyle name="Normal 2 40 2 2 7" xfId="34121"/>
    <cellStyle name="Normal 2 40 2 2 8" xfId="34122"/>
    <cellStyle name="Normal 2 40 2 2 9" xfId="34123"/>
    <cellStyle name="Normal 2 40 2 3" xfId="34124"/>
    <cellStyle name="Normal 2 40 2 3 2" xfId="34125"/>
    <cellStyle name="Normal 2 40 2 3 2 2" xfId="34126"/>
    <cellStyle name="Normal 2 40 2 3 2 3" xfId="34127"/>
    <cellStyle name="Normal 2 40 2 3 2 4" xfId="34128"/>
    <cellStyle name="Normal 2 40 2 3 2 5" xfId="34129"/>
    <cellStyle name="Normal 2 40 2 3 3" xfId="34130"/>
    <cellStyle name="Normal 2 40 2 3 4" xfId="34131"/>
    <cellStyle name="Normal 2 40 2 3 5" xfId="34132"/>
    <cellStyle name="Normal 2 40 2 4" xfId="34133"/>
    <cellStyle name="Normal 2 40 2 4 2" xfId="34134"/>
    <cellStyle name="Normal 2 40 2 4 2 2" xfId="34135"/>
    <cellStyle name="Normal 2 40 2 4 2 3" xfId="34136"/>
    <cellStyle name="Normal 2 40 2 4 2 4" xfId="34137"/>
    <cellStyle name="Normal 2 40 2 4 2 5" xfId="34138"/>
    <cellStyle name="Normal 2 40 2 4 3" xfId="34139"/>
    <cellStyle name="Normal 2 40 2 4 4" xfId="34140"/>
    <cellStyle name="Normal 2 40 2 4 5" xfId="34141"/>
    <cellStyle name="Normal 2 40 2 5" xfId="34142"/>
    <cellStyle name="Normal 2 40 2 6" xfId="34143"/>
    <cellStyle name="Normal 2 40 2 7" xfId="34144"/>
    <cellStyle name="Normal 2 40 2 8" xfId="34145"/>
    <cellStyle name="Normal 2 40 2 9" xfId="34146"/>
    <cellStyle name="Normal 2 40 3" xfId="34147"/>
    <cellStyle name="Normal 2 40 4" xfId="34148"/>
    <cellStyle name="Normal 2 40 4 2" xfId="34149"/>
    <cellStyle name="Normal 2 40 4 2 2" xfId="34150"/>
    <cellStyle name="Normal 2 40 4 2 2 2" xfId="34151"/>
    <cellStyle name="Normal 2 40 4 2 2 3" xfId="34152"/>
    <cellStyle name="Normal 2 40 4 2 2 4" xfId="34153"/>
    <cellStyle name="Normal 2 40 4 2 3" xfId="34154"/>
    <cellStyle name="Normal 2 40 4 2 4" xfId="34155"/>
    <cellStyle name="Normal 2 40 4 2 5" xfId="34156"/>
    <cellStyle name="Normal 2 40 4 3" xfId="34157"/>
    <cellStyle name="Normal 2 40 4 4" xfId="34158"/>
    <cellStyle name="Normal 2 40 4 4 2" xfId="34159"/>
    <cellStyle name="Normal 2 40 4 4 3" xfId="34160"/>
    <cellStyle name="Normal 2 40 4 4 4" xfId="34161"/>
    <cellStyle name="Normal 2 40 4 5" xfId="34162"/>
    <cellStyle name="Normal 2 40 4 6" xfId="34163"/>
    <cellStyle name="Normal 2 40 5" xfId="34164"/>
    <cellStyle name="Normal 2 40 5 10" xfId="34165"/>
    <cellStyle name="Normal 2 40 5 2" xfId="34166"/>
    <cellStyle name="Normal 2 40 5 2 2" xfId="34167"/>
    <cellStyle name="Normal 2 40 5 2 2 2" xfId="34168"/>
    <cellStyle name="Normal 2 40 5 2 2 3" xfId="34169"/>
    <cellStyle name="Normal 2 40 5 2 2 4" xfId="34170"/>
    <cellStyle name="Normal 2 40 5 2 2 5" xfId="34171"/>
    <cellStyle name="Normal 2 40 5 2 2 6" xfId="34172"/>
    <cellStyle name="Normal 2 40 5 2 2 7" xfId="34173"/>
    <cellStyle name="Normal 2 40 5 2 2 8" xfId="34174"/>
    <cellStyle name="Normal 2 40 5 2 3" xfId="34175"/>
    <cellStyle name="Normal 2 40 5 2 4" xfId="34176"/>
    <cellStyle name="Normal 2 40 5 2 5" xfId="34177"/>
    <cellStyle name="Normal 2 40 5 2 6" xfId="34178"/>
    <cellStyle name="Normal 2 40 5 2 7" xfId="34179"/>
    <cellStyle name="Normal 2 40 5 2 8" xfId="34180"/>
    <cellStyle name="Normal 2 40 5 2 9" xfId="34181"/>
    <cellStyle name="Normal 2 40 5 3" xfId="34182"/>
    <cellStyle name="Normal 2 40 5 4" xfId="34183"/>
    <cellStyle name="Normal 2 40 5 4 2" xfId="34184"/>
    <cellStyle name="Normal 2 40 5 4 3" xfId="34185"/>
    <cellStyle name="Normal 2 40 5 4 4" xfId="34186"/>
    <cellStyle name="Normal 2 40 5 5" xfId="34187"/>
    <cellStyle name="Normal 2 40 5 6" xfId="34188"/>
    <cellStyle name="Normal 2 40 5 7" xfId="34189"/>
    <cellStyle name="Normal 2 40 5 8" xfId="34190"/>
    <cellStyle name="Normal 2 40 5 9" xfId="34191"/>
    <cellStyle name="Normal 2 40 6" xfId="34192"/>
    <cellStyle name="Normal 2 40 6 2" xfId="34193"/>
    <cellStyle name="Normal 2 40 6 2 2" xfId="34194"/>
    <cellStyle name="Normal 2 40 6 2 3" xfId="34195"/>
    <cellStyle name="Normal 2 40 6 2 4" xfId="34196"/>
    <cellStyle name="Normal 2 40 6 2 5" xfId="34197"/>
    <cellStyle name="Normal 2 40 6 2 6" xfId="34198"/>
    <cellStyle name="Normal 2 40 6 2 7" xfId="34199"/>
    <cellStyle name="Normal 2 40 6 2 8" xfId="34200"/>
    <cellStyle name="Normal 2 40 6 3" xfId="34201"/>
    <cellStyle name="Normal 2 40 6 4" xfId="34202"/>
    <cellStyle name="Normal 2 40 6 5" xfId="34203"/>
    <cellStyle name="Normal 2 40 6 6" xfId="34204"/>
    <cellStyle name="Normal 2 40 6 7" xfId="34205"/>
    <cellStyle name="Normal 2 40 6 8" xfId="34206"/>
    <cellStyle name="Normal 2 40 6 9" xfId="34207"/>
    <cellStyle name="Normal 2 40 7" xfId="34208"/>
    <cellStyle name="Normal 2 40 8" xfId="34209"/>
    <cellStyle name="Normal 2 40 9" xfId="34210"/>
    <cellStyle name="Normal 2 41" xfId="34211"/>
    <cellStyle name="Normal 2 41 10" xfId="34212"/>
    <cellStyle name="Normal 2 41 10 2" xfId="34213"/>
    <cellStyle name="Normal 2 41 10 3" xfId="34214"/>
    <cellStyle name="Normal 2 41 10 4" xfId="34215"/>
    <cellStyle name="Normal 2 41 10 5" xfId="34216"/>
    <cellStyle name="Normal 2 41 11" xfId="34217"/>
    <cellStyle name="Normal 2 41 11 2" xfId="34218"/>
    <cellStyle name="Normal 2 41 11 3" xfId="34219"/>
    <cellStyle name="Normal 2 41 11 4" xfId="34220"/>
    <cellStyle name="Normal 2 41 11 5" xfId="34221"/>
    <cellStyle name="Normal 2 41 12" xfId="34222"/>
    <cellStyle name="Normal 2 41 12 2" xfId="34223"/>
    <cellStyle name="Normal 2 41 12 3" xfId="34224"/>
    <cellStyle name="Normal 2 41 12 4" xfId="34225"/>
    <cellStyle name="Normal 2 41 12 5" xfId="34226"/>
    <cellStyle name="Normal 2 41 13" xfId="34227"/>
    <cellStyle name="Normal 2 41 13 2" xfId="34228"/>
    <cellStyle name="Normal 2 41 13 3" xfId="34229"/>
    <cellStyle name="Normal 2 41 13 4" xfId="34230"/>
    <cellStyle name="Normal 2 41 13 5" xfId="34231"/>
    <cellStyle name="Normal 2 41 14" xfId="34232"/>
    <cellStyle name="Normal 2 41 14 2" xfId="34233"/>
    <cellStyle name="Normal 2 41 14 3" xfId="34234"/>
    <cellStyle name="Normal 2 41 14 4" xfId="34235"/>
    <cellStyle name="Normal 2 41 14 5" xfId="34236"/>
    <cellStyle name="Normal 2 41 15" xfId="34237"/>
    <cellStyle name="Normal 2 41 15 2" xfId="34238"/>
    <cellStyle name="Normal 2 41 15 3" xfId="34239"/>
    <cellStyle name="Normal 2 41 15 4" xfId="34240"/>
    <cellStyle name="Normal 2 41 15 5" xfId="34241"/>
    <cellStyle name="Normal 2 41 16" xfId="34242"/>
    <cellStyle name="Normal 2 41 16 2" xfId="34243"/>
    <cellStyle name="Normal 2 41 16 3" xfId="34244"/>
    <cellStyle name="Normal 2 41 16 4" xfId="34245"/>
    <cellStyle name="Normal 2 41 16 5" xfId="34246"/>
    <cellStyle name="Normal 2 41 17" xfId="34247"/>
    <cellStyle name="Normal 2 41 17 2" xfId="34248"/>
    <cellStyle name="Normal 2 41 17 3" xfId="34249"/>
    <cellStyle name="Normal 2 41 17 4" xfId="34250"/>
    <cellStyle name="Normal 2 41 17 5" xfId="34251"/>
    <cellStyle name="Normal 2 41 18" xfId="34252"/>
    <cellStyle name="Normal 2 41 18 2" xfId="34253"/>
    <cellStyle name="Normal 2 41 18 3" xfId="34254"/>
    <cellStyle name="Normal 2 41 18 4" xfId="34255"/>
    <cellStyle name="Normal 2 41 18 5" xfId="34256"/>
    <cellStyle name="Normal 2 41 19" xfId="34257"/>
    <cellStyle name="Normal 2 41 19 2" xfId="34258"/>
    <cellStyle name="Normal 2 41 19 3" xfId="34259"/>
    <cellStyle name="Normal 2 41 19 4" xfId="34260"/>
    <cellStyle name="Normal 2 41 19 5" xfId="34261"/>
    <cellStyle name="Normal 2 41 2" xfId="34262"/>
    <cellStyle name="Normal 2 41 2 10" xfId="34263"/>
    <cellStyle name="Normal 2 41 2 11" xfId="34264"/>
    <cellStyle name="Normal 2 41 2 12" xfId="34265"/>
    <cellStyle name="Normal 2 41 2 2" xfId="34266"/>
    <cellStyle name="Normal 2 41 2 2 10" xfId="34267"/>
    <cellStyle name="Normal 2 41 2 2 10 2" xfId="34268"/>
    <cellStyle name="Normal 2 41 2 2 10 3" xfId="34269"/>
    <cellStyle name="Normal 2 41 2 2 10 4" xfId="34270"/>
    <cellStyle name="Normal 2 41 2 2 11" xfId="34271"/>
    <cellStyle name="Normal 2 41 2 2 12" xfId="34272"/>
    <cellStyle name="Normal 2 41 2 2 13" xfId="34273"/>
    <cellStyle name="Normal 2 41 2 2 14" xfId="34274"/>
    <cellStyle name="Normal 2 41 2 2 15" xfId="34275"/>
    <cellStyle name="Normal 2 41 2 2 16" xfId="34276"/>
    <cellStyle name="Normal 2 41 2 2 2" xfId="34277"/>
    <cellStyle name="Normal 2 41 2 2 2 2" xfId="34278"/>
    <cellStyle name="Normal 2 41 2 2 2 2 2" xfId="34279"/>
    <cellStyle name="Normal 2 41 2 2 2 2 3" xfId="34280"/>
    <cellStyle name="Normal 2 41 2 2 2 2 4" xfId="34281"/>
    <cellStyle name="Normal 2 41 2 2 2 2 5" xfId="34282"/>
    <cellStyle name="Normal 2 41 2 2 2 2 6" xfId="34283"/>
    <cellStyle name="Normal 2 41 2 2 2 2 7" xfId="34284"/>
    <cellStyle name="Normal 2 41 2 2 2 2 8" xfId="34285"/>
    <cellStyle name="Normal 2 41 2 2 2 3" xfId="34286"/>
    <cellStyle name="Normal 2 41 2 2 2 4" xfId="34287"/>
    <cellStyle name="Normal 2 41 2 2 2 5" xfId="34288"/>
    <cellStyle name="Normal 2 41 2 2 2 6" xfId="34289"/>
    <cellStyle name="Normal 2 41 2 2 2 7" xfId="34290"/>
    <cellStyle name="Normal 2 41 2 2 2 8" xfId="34291"/>
    <cellStyle name="Normal 2 41 2 2 2 9" xfId="34292"/>
    <cellStyle name="Normal 2 41 2 2 3" xfId="34293"/>
    <cellStyle name="Normal 2 41 2 2 4" xfId="34294"/>
    <cellStyle name="Normal 2 41 2 2 5" xfId="34295"/>
    <cellStyle name="Normal 2 41 2 2 6" xfId="34296"/>
    <cellStyle name="Normal 2 41 2 2 7" xfId="34297"/>
    <cellStyle name="Normal 2 41 2 2 8" xfId="34298"/>
    <cellStyle name="Normal 2 41 2 2 9" xfId="34299"/>
    <cellStyle name="Normal 2 41 2 3" xfId="34300"/>
    <cellStyle name="Normal 2 41 2 3 10" xfId="34301"/>
    <cellStyle name="Normal 2 41 2 3 2" xfId="34302"/>
    <cellStyle name="Normal 2 41 2 3 2 2" xfId="34303"/>
    <cellStyle name="Normal 2 41 2 3 2 2 2" xfId="34304"/>
    <cellStyle name="Normal 2 41 2 3 2 2 3" xfId="34305"/>
    <cellStyle name="Normal 2 41 2 3 2 2 4" xfId="34306"/>
    <cellStyle name="Normal 2 41 2 3 2 2 5" xfId="34307"/>
    <cellStyle name="Normal 2 41 2 3 2 2 6" xfId="34308"/>
    <cellStyle name="Normal 2 41 2 3 2 2 7" xfId="34309"/>
    <cellStyle name="Normal 2 41 2 3 2 2 8" xfId="34310"/>
    <cellStyle name="Normal 2 41 2 3 2 3" xfId="34311"/>
    <cellStyle name="Normal 2 41 2 3 2 4" xfId="34312"/>
    <cellStyle name="Normal 2 41 2 3 2 5" xfId="34313"/>
    <cellStyle name="Normal 2 41 2 3 2 6" xfId="34314"/>
    <cellStyle name="Normal 2 41 2 3 2 7" xfId="34315"/>
    <cellStyle name="Normal 2 41 2 3 2 8" xfId="34316"/>
    <cellStyle name="Normal 2 41 2 3 2 9" xfId="34317"/>
    <cellStyle name="Normal 2 41 2 3 3" xfId="34318"/>
    <cellStyle name="Normal 2 41 2 3 4" xfId="34319"/>
    <cellStyle name="Normal 2 41 2 3 4 2" xfId="34320"/>
    <cellStyle name="Normal 2 41 2 3 4 3" xfId="34321"/>
    <cellStyle name="Normal 2 41 2 3 4 4" xfId="34322"/>
    <cellStyle name="Normal 2 41 2 3 5" xfId="34323"/>
    <cellStyle name="Normal 2 41 2 3 6" xfId="34324"/>
    <cellStyle name="Normal 2 41 2 3 7" xfId="34325"/>
    <cellStyle name="Normal 2 41 2 3 8" xfId="34326"/>
    <cellStyle name="Normal 2 41 2 3 9" xfId="34327"/>
    <cellStyle name="Normal 2 41 2 4" xfId="34328"/>
    <cellStyle name="Normal 2 41 2 4 2" xfId="34329"/>
    <cellStyle name="Normal 2 41 2 4 2 2" xfId="34330"/>
    <cellStyle name="Normal 2 41 2 4 2 3" xfId="34331"/>
    <cellStyle name="Normal 2 41 2 4 2 4" xfId="34332"/>
    <cellStyle name="Normal 2 41 2 4 2 5" xfId="34333"/>
    <cellStyle name="Normal 2 41 2 4 2 6" xfId="34334"/>
    <cellStyle name="Normal 2 41 2 4 2 7" xfId="34335"/>
    <cellStyle name="Normal 2 41 2 4 2 8" xfId="34336"/>
    <cellStyle name="Normal 2 41 2 4 3" xfId="34337"/>
    <cellStyle name="Normal 2 41 2 4 4" xfId="34338"/>
    <cellStyle name="Normal 2 41 2 4 5" xfId="34339"/>
    <cellStyle name="Normal 2 41 2 4 6" xfId="34340"/>
    <cellStyle name="Normal 2 41 2 4 7" xfId="34341"/>
    <cellStyle name="Normal 2 41 2 4 8" xfId="34342"/>
    <cellStyle name="Normal 2 41 2 4 9" xfId="34343"/>
    <cellStyle name="Normal 2 41 2 5" xfId="34344"/>
    <cellStyle name="Normal 2 41 2 6" xfId="34345"/>
    <cellStyle name="Normal 2 41 2 7" xfId="34346"/>
    <cellStyle name="Normal 2 41 2 8" xfId="34347"/>
    <cellStyle name="Normal 2 41 2 9" xfId="34348"/>
    <cellStyle name="Normal 2 41 20" xfId="34349"/>
    <cellStyle name="Normal 2 41 20 2" xfId="34350"/>
    <cellStyle name="Normal 2 41 20 3" xfId="34351"/>
    <cellStyle name="Normal 2 41 20 4" xfId="34352"/>
    <cellStyle name="Normal 2 41 20 5" xfId="34353"/>
    <cellStyle name="Normal 2 41 21" xfId="34354"/>
    <cellStyle name="Normal 2 41 21 2" xfId="34355"/>
    <cellStyle name="Normal 2 41 21 2 2" xfId="34356"/>
    <cellStyle name="Normal 2 41 21 2 3" xfId="34357"/>
    <cellStyle name="Normal 2 41 21 2 4" xfId="34358"/>
    <cellStyle name="Normal 2 41 21 2 5" xfId="34359"/>
    <cellStyle name="Normal 2 41 21 3" xfId="34360"/>
    <cellStyle name="Normal 2 41 21 4" xfId="34361"/>
    <cellStyle name="Normal 2 41 21 5" xfId="34362"/>
    <cellStyle name="Normal 2 41 22" xfId="34363"/>
    <cellStyle name="Normal 2 41 22 2" xfId="34364"/>
    <cellStyle name="Normal 2 41 22 2 2" xfId="34365"/>
    <cellStyle name="Normal 2 41 22 2 3" xfId="34366"/>
    <cellStyle name="Normal 2 41 22 2 4" xfId="34367"/>
    <cellStyle name="Normal 2 41 22 2 5" xfId="34368"/>
    <cellStyle name="Normal 2 41 22 3" xfId="34369"/>
    <cellStyle name="Normal 2 41 22 4" xfId="34370"/>
    <cellStyle name="Normal 2 41 22 5" xfId="34371"/>
    <cellStyle name="Normal 2 41 23" xfId="34372"/>
    <cellStyle name="Normal 2 41 24" xfId="34373"/>
    <cellStyle name="Normal 2 41 25" xfId="34374"/>
    <cellStyle name="Normal 2 41 26" xfId="34375"/>
    <cellStyle name="Normal 2 41 27" xfId="34376"/>
    <cellStyle name="Normal 2 41 28" xfId="34377"/>
    <cellStyle name="Normal 2 41 29" xfId="34378"/>
    <cellStyle name="Normal 2 41 3" xfId="34379"/>
    <cellStyle name="Normal 2 41 3 2" xfId="34380"/>
    <cellStyle name="Normal 2 41 3 3" xfId="34381"/>
    <cellStyle name="Normal 2 41 3 4" xfId="34382"/>
    <cellStyle name="Normal 2 41 3 5" xfId="34383"/>
    <cellStyle name="Normal 2 41 30" xfId="34384"/>
    <cellStyle name="Normal 2 41 4" xfId="34385"/>
    <cellStyle name="Normal 2 41 4 2" xfId="34386"/>
    <cellStyle name="Normal 2 41 4 3" xfId="34387"/>
    <cellStyle name="Normal 2 41 4 4" xfId="34388"/>
    <cellStyle name="Normal 2 41 4 5" xfId="34389"/>
    <cellStyle name="Normal 2 41 5" xfId="34390"/>
    <cellStyle name="Normal 2 41 5 2" xfId="34391"/>
    <cellStyle name="Normal 2 41 5 3" xfId="34392"/>
    <cellStyle name="Normal 2 41 5 4" xfId="34393"/>
    <cellStyle name="Normal 2 41 5 5" xfId="34394"/>
    <cellStyle name="Normal 2 41 6" xfId="34395"/>
    <cellStyle name="Normal 2 41 6 2" xfId="34396"/>
    <cellStyle name="Normal 2 41 6 3" xfId="34397"/>
    <cellStyle name="Normal 2 41 6 4" xfId="34398"/>
    <cellStyle name="Normal 2 41 6 5" xfId="34399"/>
    <cellStyle name="Normal 2 41 7" xfId="34400"/>
    <cellStyle name="Normal 2 41 7 2" xfId="34401"/>
    <cellStyle name="Normal 2 41 7 3" xfId="34402"/>
    <cellStyle name="Normal 2 41 7 4" xfId="34403"/>
    <cellStyle name="Normal 2 41 7 5" xfId="34404"/>
    <cellStyle name="Normal 2 41 8" xfId="34405"/>
    <cellStyle name="Normal 2 41 8 2" xfId="34406"/>
    <cellStyle name="Normal 2 41 8 3" xfId="34407"/>
    <cellStyle name="Normal 2 41 8 4" xfId="34408"/>
    <cellStyle name="Normal 2 41 8 5" xfId="34409"/>
    <cellStyle name="Normal 2 41 9" xfId="34410"/>
    <cellStyle name="Normal 2 41 9 2" xfId="34411"/>
    <cellStyle name="Normal 2 41 9 3" xfId="34412"/>
    <cellStyle name="Normal 2 41 9 4" xfId="34413"/>
    <cellStyle name="Normal 2 41 9 5" xfId="34414"/>
    <cellStyle name="Normal 2 42" xfId="34415"/>
    <cellStyle name="Normal 2 42 10" xfId="34416"/>
    <cellStyle name="Normal 2 42 10 2" xfId="34417"/>
    <cellStyle name="Normal 2 42 10 3" xfId="34418"/>
    <cellStyle name="Normal 2 42 10 4" xfId="34419"/>
    <cellStyle name="Normal 2 42 10 5" xfId="34420"/>
    <cellStyle name="Normal 2 42 11" xfId="34421"/>
    <cellStyle name="Normal 2 42 11 2" xfId="34422"/>
    <cellStyle name="Normal 2 42 11 3" xfId="34423"/>
    <cellStyle name="Normal 2 42 11 4" xfId="34424"/>
    <cellStyle name="Normal 2 42 11 5" xfId="34425"/>
    <cellStyle name="Normal 2 42 12" xfId="34426"/>
    <cellStyle name="Normal 2 42 12 2" xfId="34427"/>
    <cellStyle name="Normal 2 42 12 3" xfId="34428"/>
    <cellStyle name="Normal 2 42 12 4" xfId="34429"/>
    <cellStyle name="Normal 2 42 12 5" xfId="34430"/>
    <cellStyle name="Normal 2 42 13" xfId="34431"/>
    <cellStyle name="Normal 2 42 13 2" xfId="34432"/>
    <cellStyle name="Normal 2 42 13 3" xfId="34433"/>
    <cellStyle name="Normal 2 42 13 4" xfId="34434"/>
    <cellStyle name="Normal 2 42 13 5" xfId="34435"/>
    <cellStyle name="Normal 2 42 14" xfId="34436"/>
    <cellStyle name="Normal 2 42 14 2" xfId="34437"/>
    <cellStyle name="Normal 2 42 14 3" xfId="34438"/>
    <cellStyle name="Normal 2 42 14 4" xfId="34439"/>
    <cellStyle name="Normal 2 42 14 5" xfId="34440"/>
    <cellStyle name="Normal 2 42 15" xfId="34441"/>
    <cellStyle name="Normal 2 42 15 2" xfId="34442"/>
    <cellStyle name="Normal 2 42 15 3" xfId="34443"/>
    <cellStyle name="Normal 2 42 15 4" xfId="34444"/>
    <cellStyle name="Normal 2 42 15 5" xfId="34445"/>
    <cellStyle name="Normal 2 42 16" xfId="34446"/>
    <cellStyle name="Normal 2 42 16 2" xfId="34447"/>
    <cellStyle name="Normal 2 42 16 3" xfId="34448"/>
    <cellStyle name="Normal 2 42 16 4" xfId="34449"/>
    <cellStyle name="Normal 2 42 16 5" xfId="34450"/>
    <cellStyle name="Normal 2 42 17" xfId="34451"/>
    <cellStyle name="Normal 2 42 17 2" xfId="34452"/>
    <cellStyle name="Normal 2 42 17 3" xfId="34453"/>
    <cellStyle name="Normal 2 42 17 4" xfId="34454"/>
    <cellStyle name="Normal 2 42 17 5" xfId="34455"/>
    <cellStyle name="Normal 2 42 18" xfId="34456"/>
    <cellStyle name="Normal 2 42 18 2" xfId="34457"/>
    <cellStyle name="Normal 2 42 18 3" xfId="34458"/>
    <cellStyle name="Normal 2 42 18 4" xfId="34459"/>
    <cellStyle name="Normal 2 42 18 5" xfId="34460"/>
    <cellStyle name="Normal 2 42 19" xfId="34461"/>
    <cellStyle name="Normal 2 42 19 2" xfId="34462"/>
    <cellStyle name="Normal 2 42 19 3" xfId="34463"/>
    <cellStyle name="Normal 2 42 19 4" xfId="34464"/>
    <cellStyle name="Normal 2 42 19 5" xfId="34465"/>
    <cellStyle name="Normal 2 42 2" xfId="34466"/>
    <cellStyle name="Normal 2 42 2 2" xfId="34467"/>
    <cellStyle name="Normal 2 42 2 3" xfId="34468"/>
    <cellStyle name="Normal 2 42 2 4" xfId="34469"/>
    <cellStyle name="Normal 2 42 2 5" xfId="34470"/>
    <cellStyle name="Normal 2 42 20" xfId="34471"/>
    <cellStyle name="Normal 2 42 20 2" xfId="34472"/>
    <cellStyle name="Normal 2 42 20 3" xfId="34473"/>
    <cellStyle name="Normal 2 42 20 4" xfId="34474"/>
    <cellStyle name="Normal 2 42 20 5" xfId="34475"/>
    <cellStyle name="Normal 2 42 3" xfId="34476"/>
    <cellStyle name="Normal 2 42 3 2" xfId="34477"/>
    <cellStyle name="Normal 2 42 3 3" xfId="34478"/>
    <cellStyle name="Normal 2 42 3 4" xfId="34479"/>
    <cellStyle name="Normal 2 42 3 5" xfId="34480"/>
    <cellStyle name="Normal 2 42 4" xfId="34481"/>
    <cellStyle name="Normal 2 42 4 2" xfId="34482"/>
    <cellStyle name="Normal 2 42 4 3" xfId="34483"/>
    <cellStyle name="Normal 2 42 4 4" xfId="34484"/>
    <cellStyle name="Normal 2 42 4 5" xfId="34485"/>
    <cellStyle name="Normal 2 42 5" xfId="34486"/>
    <cellStyle name="Normal 2 42 5 2" xfId="34487"/>
    <cellStyle name="Normal 2 42 5 3" xfId="34488"/>
    <cellStyle name="Normal 2 42 5 4" xfId="34489"/>
    <cellStyle name="Normal 2 42 5 5" xfId="34490"/>
    <cellStyle name="Normal 2 42 6" xfId="34491"/>
    <cellStyle name="Normal 2 42 6 2" xfId="34492"/>
    <cellStyle name="Normal 2 42 6 3" xfId="34493"/>
    <cellStyle name="Normal 2 42 6 4" xfId="34494"/>
    <cellStyle name="Normal 2 42 6 5" xfId="34495"/>
    <cellStyle name="Normal 2 42 7" xfId="34496"/>
    <cellStyle name="Normal 2 42 7 2" xfId="34497"/>
    <cellStyle name="Normal 2 42 7 3" xfId="34498"/>
    <cellStyle name="Normal 2 42 7 4" xfId="34499"/>
    <cellStyle name="Normal 2 42 7 5" xfId="34500"/>
    <cellStyle name="Normal 2 42 8" xfId="34501"/>
    <cellStyle name="Normal 2 42 8 2" xfId="34502"/>
    <cellStyle name="Normal 2 42 8 3" xfId="34503"/>
    <cellStyle name="Normal 2 42 8 4" xfId="34504"/>
    <cellStyle name="Normal 2 42 8 5" xfId="34505"/>
    <cellStyle name="Normal 2 42 9" xfId="34506"/>
    <cellStyle name="Normal 2 42 9 2" xfId="34507"/>
    <cellStyle name="Normal 2 42 9 3" xfId="34508"/>
    <cellStyle name="Normal 2 42 9 4" xfId="34509"/>
    <cellStyle name="Normal 2 42 9 5" xfId="34510"/>
    <cellStyle name="Normal 2 43" xfId="34511"/>
    <cellStyle name="Normal 2 43 2" xfId="34512"/>
    <cellStyle name="Normal 2 43 3" xfId="34513"/>
    <cellStyle name="Normal 2 43 4" xfId="34514"/>
    <cellStyle name="Normal 2 43 5" xfId="34515"/>
    <cellStyle name="Normal 2 44" xfId="34516"/>
    <cellStyle name="Normal 2 44 2" xfId="34517"/>
    <cellStyle name="Normal 2 44 3" xfId="34518"/>
    <cellStyle name="Normal 2 44 4" xfId="34519"/>
    <cellStyle name="Normal 2 44 5" xfId="34520"/>
    <cellStyle name="Normal 2 45" xfId="34521"/>
    <cellStyle name="Normal 2 45 2" xfId="34522"/>
    <cellStyle name="Normal 2 45 3" xfId="34523"/>
    <cellStyle name="Normal 2 45 4" xfId="34524"/>
    <cellStyle name="Normal 2 45 5" xfId="34525"/>
    <cellStyle name="Normal 2 46" xfId="34526"/>
    <cellStyle name="Normal 2 47" xfId="34527"/>
    <cellStyle name="Normal 2 48" xfId="34528"/>
    <cellStyle name="Normal 2 49" xfId="34529"/>
    <cellStyle name="Normal 2 5" xfId="370"/>
    <cellStyle name="Normal 2 5 2" xfId="371"/>
    <cellStyle name="Normal 2 5 2 2" xfId="42229"/>
    <cellStyle name="Normal 2 5 3" xfId="372"/>
    <cellStyle name="Normal 2 5 3 2" xfId="42230"/>
    <cellStyle name="Normal 2 5 4" xfId="373"/>
    <cellStyle name="Normal 2 5 4 2" xfId="42231"/>
    <cellStyle name="Normal 2 5 5" xfId="374"/>
    <cellStyle name="Normal 2 5 5 2" xfId="42232"/>
    <cellStyle name="Normal 2 5 6" xfId="42228"/>
    <cellStyle name="Normal 2 50" xfId="34530"/>
    <cellStyle name="Normal 2 50 2" xfId="34531"/>
    <cellStyle name="Normal 2 50 3" xfId="34532"/>
    <cellStyle name="Normal 2 50 4" xfId="34533"/>
    <cellStyle name="Normal 2 50 5" xfId="34534"/>
    <cellStyle name="Normal 2 51" xfId="34535"/>
    <cellStyle name="Normal 2 51 2" xfId="34536"/>
    <cellStyle name="Normal 2 51 3" xfId="34537"/>
    <cellStyle name="Normal 2 51 4" xfId="34538"/>
    <cellStyle name="Normal 2 51 5" xfId="34539"/>
    <cellStyle name="Normal 2 52" xfId="34540"/>
    <cellStyle name="Normal 2 52 2" xfId="34541"/>
    <cellStyle name="Normal 2 52 3" xfId="34542"/>
    <cellStyle name="Normal 2 52 4" xfId="34543"/>
    <cellStyle name="Normal 2 52 5" xfId="34544"/>
    <cellStyle name="Normal 2 53" xfId="34545"/>
    <cellStyle name="Normal 2 53 2" xfId="34546"/>
    <cellStyle name="Normal 2 53 3" xfId="34547"/>
    <cellStyle name="Normal 2 53 4" xfId="34548"/>
    <cellStyle name="Normal 2 53 5" xfId="34549"/>
    <cellStyle name="Normal 2 54" xfId="34550"/>
    <cellStyle name="Normal 2 54 2" xfId="34551"/>
    <cellStyle name="Normal 2 54 3" xfId="34552"/>
    <cellStyle name="Normal 2 54 4" xfId="34553"/>
    <cellStyle name="Normal 2 54 5" xfId="34554"/>
    <cellStyle name="Normal 2 55" xfId="34555"/>
    <cellStyle name="Normal 2 55 2" xfId="34556"/>
    <cellStyle name="Normal 2 55 3" xfId="34557"/>
    <cellStyle name="Normal 2 55 4" xfId="34558"/>
    <cellStyle name="Normal 2 55 5" xfId="34559"/>
    <cellStyle name="Normal 2 56" xfId="34560"/>
    <cellStyle name="Normal 2 56 2" xfId="34561"/>
    <cellStyle name="Normal 2 56 3" xfId="34562"/>
    <cellStyle name="Normal 2 56 4" xfId="34563"/>
    <cellStyle name="Normal 2 56 5" xfId="34564"/>
    <cellStyle name="Normal 2 57" xfId="34565"/>
    <cellStyle name="Normal 2 57 2" xfId="34566"/>
    <cellStyle name="Normal 2 57 3" xfId="34567"/>
    <cellStyle name="Normal 2 57 4" xfId="34568"/>
    <cellStyle name="Normal 2 57 5" xfId="34569"/>
    <cellStyle name="Normal 2 58" xfId="34570"/>
    <cellStyle name="Normal 2 58 2" xfId="34571"/>
    <cellStyle name="Normal 2 58 3" xfId="34572"/>
    <cellStyle name="Normal 2 58 4" xfId="34573"/>
    <cellStyle name="Normal 2 58 5" xfId="34574"/>
    <cellStyle name="Normal 2 59" xfId="34575"/>
    <cellStyle name="Normal 2 59 2" xfId="34576"/>
    <cellStyle name="Normal 2 59 3" xfId="34577"/>
    <cellStyle name="Normal 2 59 4" xfId="34578"/>
    <cellStyle name="Normal 2 59 5" xfId="34579"/>
    <cellStyle name="Normal 2 6" xfId="375"/>
    <cellStyle name="Normal 2 6 2" xfId="376"/>
    <cellStyle name="Normal 2 6 2 2" xfId="377"/>
    <cellStyle name="Normal 2 6 2 2 2" xfId="378"/>
    <cellStyle name="Normal 2 6 2 2 2 2" xfId="42234"/>
    <cellStyle name="Normal 2 6 2 3" xfId="42233"/>
    <cellStyle name="Normal 2 6 3" xfId="379"/>
    <cellStyle name="Normal 2 6 3 2" xfId="42235"/>
    <cellStyle name="Normal 2 6 4" xfId="380"/>
    <cellStyle name="Normal 2 6 4 2" xfId="42236"/>
    <cellStyle name="Normal 2 60" xfId="34580"/>
    <cellStyle name="Normal 2 60 2" xfId="34581"/>
    <cellStyle name="Normal 2 60 3" xfId="34582"/>
    <cellStyle name="Normal 2 60 4" xfId="34583"/>
    <cellStyle name="Normal 2 60 5" xfId="34584"/>
    <cellStyle name="Normal 2 61" xfId="34585"/>
    <cellStyle name="Normal 2 61 2" xfId="34586"/>
    <cellStyle name="Normal 2 61 3" xfId="34587"/>
    <cellStyle name="Normal 2 61 4" xfId="34588"/>
    <cellStyle name="Normal 2 61 5" xfId="34589"/>
    <cellStyle name="Normal 2 62" xfId="34590"/>
    <cellStyle name="Normal 2 62 2" xfId="34591"/>
    <cellStyle name="Normal 2 62 3" xfId="34592"/>
    <cellStyle name="Normal 2 62 4" xfId="34593"/>
    <cellStyle name="Normal 2 62 5" xfId="34594"/>
    <cellStyle name="Normal 2 63" xfId="34595"/>
    <cellStyle name="Normal 2 63 2" xfId="34596"/>
    <cellStyle name="Normal 2 63 3" xfId="34597"/>
    <cellStyle name="Normal 2 63 4" xfId="34598"/>
    <cellStyle name="Normal 2 63 5" xfId="34599"/>
    <cellStyle name="Normal 2 64" xfId="34600"/>
    <cellStyle name="Normal 2 64 2" xfId="34601"/>
    <cellStyle name="Normal 2 64 3" xfId="34602"/>
    <cellStyle name="Normal 2 64 4" xfId="34603"/>
    <cellStyle name="Normal 2 64 5" xfId="34604"/>
    <cellStyle name="Normal 2 65" xfId="34605"/>
    <cellStyle name="Normal 2 65 2" xfId="34606"/>
    <cellStyle name="Normal 2 65 3" xfId="34607"/>
    <cellStyle name="Normal 2 65 4" xfId="34608"/>
    <cellStyle name="Normal 2 65 5" xfId="34609"/>
    <cellStyle name="Normal 2 66" xfId="34610"/>
    <cellStyle name="Normal 2 66 2" xfId="34611"/>
    <cellStyle name="Normal 2 66 3" xfId="34612"/>
    <cellStyle name="Normal 2 66 4" xfId="34613"/>
    <cellStyle name="Normal 2 66 5" xfId="34614"/>
    <cellStyle name="Normal 2 67" xfId="34615"/>
    <cellStyle name="Normal 2 67 2" xfId="34616"/>
    <cellStyle name="Normal 2 67 3" xfId="34617"/>
    <cellStyle name="Normal 2 67 4" xfId="34618"/>
    <cellStyle name="Normal 2 67 5" xfId="34619"/>
    <cellStyle name="Normal 2 68" xfId="34620"/>
    <cellStyle name="Normal 2 69" xfId="34621"/>
    <cellStyle name="Normal 2 7" xfId="381"/>
    <cellStyle name="Normal 2 7 2" xfId="34622"/>
    <cellStyle name="Normal 2 7 3" xfId="42237"/>
    <cellStyle name="Normal 2 70" xfId="34623"/>
    <cellStyle name="Normal 2 71" xfId="34624"/>
    <cellStyle name="Normal 2 72" xfId="34625"/>
    <cellStyle name="Normal 2 73" xfId="34626"/>
    <cellStyle name="Normal 2 74" xfId="34627"/>
    <cellStyle name="Normal 2 75" xfId="34628"/>
    <cellStyle name="Normal 2 76" xfId="34629"/>
    <cellStyle name="Normal 2 77" xfId="34630"/>
    <cellStyle name="Normal 2 78" xfId="34631"/>
    <cellStyle name="Normal 2 79" xfId="34632"/>
    <cellStyle name="Normal 2 79 2" xfId="34633"/>
    <cellStyle name="Normal 2 79 2 2" xfId="34634"/>
    <cellStyle name="Normal 2 79 2 2 2" xfId="34635"/>
    <cellStyle name="Normal 2 79 2 2 3" xfId="34636"/>
    <cellStyle name="Normal 2 79 2 2 4" xfId="34637"/>
    <cellStyle name="Normal 2 79 2 3" xfId="34638"/>
    <cellStyle name="Normal 2 79 2 4" xfId="34639"/>
    <cellStyle name="Normal 2 79 2 5" xfId="34640"/>
    <cellStyle name="Normal 2 79 3" xfId="34641"/>
    <cellStyle name="Normal 2 79 4" xfId="34642"/>
    <cellStyle name="Normal 2 79 4 2" xfId="34643"/>
    <cellStyle name="Normal 2 79 4 3" xfId="34644"/>
    <cellStyle name="Normal 2 79 4 4" xfId="34645"/>
    <cellStyle name="Normal 2 79 5" xfId="34646"/>
    <cellStyle name="Normal 2 79 6" xfId="34647"/>
    <cellStyle name="Normal 2 8" xfId="382"/>
    <cellStyle name="Normal 2 8 2" xfId="34648"/>
    <cellStyle name="Normal 2 8 3" xfId="42238"/>
    <cellStyle name="Normal 2 80" xfId="34649"/>
    <cellStyle name="Normal 2 81" xfId="34650"/>
    <cellStyle name="Normal 2 81 2" xfId="34651"/>
    <cellStyle name="Normal 2 81 3" xfId="34652"/>
    <cellStyle name="Normal 2 82" xfId="34653"/>
    <cellStyle name="Normal 2 82 2" xfId="34654"/>
    <cellStyle name="Normal 2 82 3" xfId="34655"/>
    <cellStyle name="Normal 2 83" xfId="34656"/>
    <cellStyle name="Normal 2 83 2" xfId="34657"/>
    <cellStyle name="Normal 2 83 2 2" xfId="34658"/>
    <cellStyle name="Normal 2 83 2 3" xfId="34659"/>
    <cellStyle name="Normal 2 83 2 4" xfId="34660"/>
    <cellStyle name="Normal 2 83 2 5" xfId="34661"/>
    <cellStyle name="Normal 2 83 2 6" xfId="34662"/>
    <cellStyle name="Normal 2 83 2 7" xfId="34663"/>
    <cellStyle name="Normal 2 83 2 8" xfId="34664"/>
    <cellStyle name="Normal 2 83 3" xfId="34665"/>
    <cellStyle name="Normal 2 83 4" xfId="34666"/>
    <cellStyle name="Normal 2 83 5" xfId="34667"/>
    <cellStyle name="Normal 2 83 6" xfId="34668"/>
    <cellStyle name="Normal 2 83 7" xfId="34669"/>
    <cellStyle name="Normal 2 83 8" xfId="34670"/>
    <cellStyle name="Normal 2 83 9" xfId="34671"/>
    <cellStyle name="Normal 2 84" xfId="34672"/>
    <cellStyle name="Normal 2 84 2" xfId="34673"/>
    <cellStyle name="Normal 2 84 3" xfId="34674"/>
    <cellStyle name="Normal 2 84 4" xfId="34675"/>
    <cellStyle name="Normal 2 84 5" xfId="34676"/>
    <cellStyle name="Normal 2 84 6" xfId="34677"/>
    <cellStyle name="Normal 2 84 7" xfId="34678"/>
    <cellStyle name="Normal 2 84 8" xfId="34679"/>
    <cellStyle name="Normal 2 85" xfId="34680"/>
    <cellStyle name="Normal 2 86" xfId="34681"/>
    <cellStyle name="Normal 2 87" xfId="34682"/>
    <cellStyle name="Normal 2 88" xfId="34683"/>
    <cellStyle name="Normal 2 89" xfId="34684"/>
    <cellStyle name="Normal 2 9" xfId="383"/>
    <cellStyle name="Normal 2 9 2" xfId="384"/>
    <cellStyle name="Normal 2 9 2 2" xfId="385"/>
    <cellStyle name="Normal 2 9 2 3" xfId="42239"/>
    <cellStyle name="Normal 2 90" xfId="34685"/>
    <cellStyle name="Normal 2 91" xfId="34686"/>
    <cellStyle name="Normal 2 92" xfId="34687"/>
    <cellStyle name="Normal 2 93" xfId="34688"/>
    <cellStyle name="Normal 2 94" xfId="34689"/>
    <cellStyle name="Normal 2 94 2" xfId="34690"/>
    <cellStyle name="Normal 2 94 3" xfId="34691"/>
    <cellStyle name="Normal 2 95" xfId="34692"/>
    <cellStyle name="Normal 2 96" xfId="34693"/>
    <cellStyle name="Normal 2_Annexe 0 - Book d'analyses 2008-12 Croissances organiques" xfId="34694"/>
    <cellStyle name="Normal 20" xfId="34695"/>
    <cellStyle name="Normal 20 2" xfId="34696"/>
    <cellStyle name="Normal 20 2 2" xfId="34697"/>
    <cellStyle name="Normal 20 3" xfId="34698"/>
    <cellStyle name="Normal 20 4" xfId="34699"/>
    <cellStyle name="Normal 207" xfId="1163"/>
    <cellStyle name="Normal 21" xfId="34700"/>
    <cellStyle name="Normal 21 2" xfId="34701"/>
    <cellStyle name="Normal 21 2 2" xfId="34702"/>
    <cellStyle name="Normal 21 2 2 2" xfId="34703"/>
    <cellStyle name="Normal 21 2 3" xfId="34704"/>
    <cellStyle name="Normal 21 3" xfId="34705"/>
    <cellStyle name="Normal 21 3 2" xfId="34706"/>
    <cellStyle name="Normal 21 4" xfId="34707"/>
    <cellStyle name="Normal 21 5" xfId="34708"/>
    <cellStyle name="Normal 22" xfId="34709"/>
    <cellStyle name="Normal 22 2" xfId="34710"/>
    <cellStyle name="Normal 22 2 2" xfId="34711"/>
    <cellStyle name="Normal 22 2 2 2" xfId="34712"/>
    <cellStyle name="Normal 22 2 3" xfId="34713"/>
    <cellStyle name="Normal 22 3" xfId="34714"/>
    <cellStyle name="Normal 22 3 2" xfId="34715"/>
    <cellStyle name="Normal 22 4" xfId="34716"/>
    <cellStyle name="Normal 22 5" xfId="34717"/>
    <cellStyle name="Normal 23" xfId="34718"/>
    <cellStyle name="Normal 23 10" xfId="34719"/>
    <cellStyle name="Normal 23 11" xfId="34720"/>
    <cellStyle name="Normal 23 12" xfId="34721"/>
    <cellStyle name="Normal 23 13" xfId="34722"/>
    <cellStyle name="Normal 23 2" xfId="34723"/>
    <cellStyle name="Normal 23 2 2" xfId="34724"/>
    <cellStyle name="Normal 23 2 2 2" xfId="34725"/>
    <cellStyle name="Normal 23 2 2 3" xfId="34726"/>
    <cellStyle name="Normal 23 2 3" xfId="34727"/>
    <cellStyle name="Normal 23 2 4" xfId="34728"/>
    <cellStyle name="Normal 23 2 5" xfId="34729"/>
    <cellStyle name="Normal 23 3" xfId="34730"/>
    <cellStyle name="Normal 23 3 2" xfId="34731"/>
    <cellStyle name="Normal 23 3 3" xfId="34732"/>
    <cellStyle name="Normal 23 3 4" xfId="34733"/>
    <cellStyle name="Normal 23 3 5" xfId="34734"/>
    <cellStyle name="Normal 23 4" xfId="34735"/>
    <cellStyle name="Normal 23 5" xfId="34736"/>
    <cellStyle name="Normal 23 6" xfId="34737"/>
    <cellStyle name="Normal 23 7" xfId="34738"/>
    <cellStyle name="Normal 23 8" xfId="34739"/>
    <cellStyle name="Normal 23 9" xfId="34740"/>
    <cellStyle name="Normal 24" xfId="34741"/>
    <cellStyle name="Normal 24 10" xfId="34742"/>
    <cellStyle name="Normal 24 10 10" xfId="34743"/>
    <cellStyle name="Normal 24 10 11" xfId="34744"/>
    <cellStyle name="Normal 24 10 2" xfId="34745"/>
    <cellStyle name="Normal 24 10 2 2" xfId="34746"/>
    <cellStyle name="Normal 24 10 2 3" xfId="34747"/>
    <cellStyle name="Normal 24 10 3" xfId="34748"/>
    <cellStyle name="Normal 24 10 3 2" xfId="34749"/>
    <cellStyle name="Normal 24 10 3 3" xfId="34750"/>
    <cellStyle name="Normal 24 10 4" xfId="34751"/>
    <cellStyle name="Normal 24 10 5" xfId="34752"/>
    <cellStyle name="Normal 24 10 6" xfId="34753"/>
    <cellStyle name="Normal 24 10 7" xfId="34754"/>
    <cellStyle name="Normal 24 10 8" xfId="34755"/>
    <cellStyle name="Normal 24 10 9" xfId="34756"/>
    <cellStyle name="Normal 24 11" xfId="34757"/>
    <cellStyle name="Normal 24 11 10" xfId="34758"/>
    <cellStyle name="Normal 24 11 11" xfId="34759"/>
    <cellStyle name="Normal 24 11 2" xfId="34760"/>
    <cellStyle name="Normal 24 11 2 2" xfId="34761"/>
    <cellStyle name="Normal 24 11 2 3" xfId="34762"/>
    <cellStyle name="Normal 24 11 3" xfId="34763"/>
    <cellStyle name="Normal 24 11 3 2" xfId="34764"/>
    <cellStyle name="Normal 24 11 3 3" xfId="34765"/>
    <cellStyle name="Normal 24 11 4" xfId="34766"/>
    <cellStyle name="Normal 24 11 5" xfId="34767"/>
    <cellStyle name="Normal 24 11 6" xfId="34768"/>
    <cellStyle name="Normal 24 11 7" xfId="34769"/>
    <cellStyle name="Normal 24 11 8" xfId="34770"/>
    <cellStyle name="Normal 24 11 9" xfId="34771"/>
    <cellStyle name="Normal 24 12" xfId="34772"/>
    <cellStyle name="Normal 24 12 10" xfId="34773"/>
    <cellStyle name="Normal 24 12 11" xfId="34774"/>
    <cellStyle name="Normal 24 12 2" xfId="34775"/>
    <cellStyle name="Normal 24 12 2 2" xfId="34776"/>
    <cellStyle name="Normal 24 12 2 3" xfId="34777"/>
    <cellStyle name="Normal 24 12 3" xfId="34778"/>
    <cellStyle name="Normal 24 12 3 2" xfId="34779"/>
    <cellStyle name="Normal 24 12 3 3" xfId="34780"/>
    <cellStyle name="Normal 24 12 4" xfId="34781"/>
    <cellStyle name="Normal 24 12 5" xfId="34782"/>
    <cellStyle name="Normal 24 12 6" xfId="34783"/>
    <cellStyle name="Normal 24 12 7" xfId="34784"/>
    <cellStyle name="Normal 24 12 8" xfId="34785"/>
    <cellStyle name="Normal 24 12 9" xfId="34786"/>
    <cellStyle name="Normal 24 13" xfId="34787"/>
    <cellStyle name="Normal 24 13 10" xfId="34788"/>
    <cellStyle name="Normal 24 13 11" xfId="34789"/>
    <cellStyle name="Normal 24 13 2" xfId="34790"/>
    <cellStyle name="Normal 24 13 2 2" xfId="34791"/>
    <cellStyle name="Normal 24 13 2 3" xfId="34792"/>
    <cellStyle name="Normal 24 13 3" xfId="34793"/>
    <cellStyle name="Normal 24 13 3 2" xfId="34794"/>
    <cellStyle name="Normal 24 13 3 3" xfId="34795"/>
    <cellStyle name="Normal 24 13 4" xfId="34796"/>
    <cellStyle name="Normal 24 13 5" xfId="34797"/>
    <cellStyle name="Normal 24 13 6" xfId="34798"/>
    <cellStyle name="Normal 24 13 7" xfId="34799"/>
    <cellStyle name="Normal 24 13 8" xfId="34800"/>
    <cellStyle name="Normal 24 13 9" xfId="34801"/>
    <cellStyle name="Normal 24 14" xfId="34802"/>
    <cellStyle name="Normal 24 14 10" xfId="34803"/>
    <cellStyle name="Normal 24 14 11" xfId="34804"/>
    <cellStyle name="Normal 24 14 2" xfId="34805"/>
    <cellStyle name="Normal 24 14 2 2" xfId="34806"/>
    <cellStyle name="Normal 24 14 2 3" xfId="34807"/>
    <cellStyle name="Normal 24 14 3" xfId="34808"/>
    <cellStyle name="Normal 24 14 3 2" xfId="34809"/>
    <cellStyle name="Normal 24 14 3 3" xfId="34810"/>
    <cellStyle name="Normal 24 14 4" xfId="34811"/>
    <cellStyle name="Normal 24 14 5" xfId="34812"/>
    <cellStyle name="Normal 24 14 6" xfId="34813"/>
    <cellStyle name="Normal 24 14 7" xfId="34814"/>
    <cellStyle name="Normal 24 14 8" xfId="34815"/>
    <cellStyle name="Normal 24 14 9" xfId="34816"/>
    <cellStyle name="Normal 24 15" xfId="34817"/>
    <cellStyle name="Normal 24 15 10" xfId="34818"/>
    <cellStyle name="Normal 24 15 11" xfId="34819"/>
    <cellStyle name="Normal 24 15 2" xfId="34820"/>
    <cellStyle name="Normal 24 15 2 2" xfId="34821"/>
    <cellStyle name="Normal 24 15 2 3" xfId="34822"/>
    <cellStyle name="Normal 24 15 3" xfId="34823"/>
    <cellStyle name="Normal 24 15 3 2" xfId="34824"/>
    <cellStyle name="Normal 24 15 3 3" xfId="34825"/>
    <cellStyle name="Normal 24 15 4" xfId="34826"/>
    <cellStyle name="Normal 24 15 5" xfId="34827"/>
    <cellStyle name="Normal 24 15 6" xfId="34828"/>
    <cellStyle name="Normal 24 15 7" xfId="34829"/>
    <cellStyle name="Normal 24 15 8" xfId="34830"/>
    <cellStyle name="Normal 24 15 9" xfId="34831"/>
    <cellStyle name="Normal 24 16" xfId="34832"/>
    <cellStyle name="Normal 24 16 10" xfId="34833"/>
    <cellStyle name="Normal 24 16 11" xfId="34834"/>
    <cellStyle name="Normal 24 16 2" xfId="34835"/>
    <cellStyle name="Normal 24 16 2 2" xfId="34836"/>
    <cellStyle name="Normal 24 16 2 3" xfId="34837"/>
    <cellStyle name="Normal 24 16 3" xfId="34838"/>
    <cellStyle name="Normal 24 16 3 2" xfId="34839"/>
    <cellStyle name="Normal 24 16 3 3" xfId="34840"/>
    <cellStyle name="Normal 24 16 4" xfId="34841"/>
    <cellStyle name="Normal 24 16 5" xfId="34842"/>
    <cellStyle name="Normal 24 16 6" xfId="34843"/>
    <cellStyle name="Normal 24 16 7" xfId="34844"/>
    <cellStyle name="Normal 24 16 8" xfId="34845"/>
    <cellStyle name="Normal 24 16 9" xfId="34846"/>
    <cellStyle name="Normal 24 17" xfId="34847"/>
    <cellStyle name="Normal 24 17 2" xfId="34848"/>
    <cellStyle name="Normal 24 17 2 2" xfId="34849"/>
    <cellStyle name="Normal 24 17 2 3" xfId="34850"/>
    <cellStyle name="Normal 24 17 3" xfId="34851"/>
    <cellStyle name="Normal 24 17 3 2" xfId="34852"/>
    <cellStyle name="Normal 24 17 3 3" xfId="34853"/>
    <cellStyle name="Normal 24 17 4" xfId="34854"/>
    <cellStyle name="Normal 24 17 5" xfId="34855"/>
    <cellStyle name="Normal 24 18" xfId="34856"/>
    <cellStyle name="Normal 24 18 2" xfId="34857"/>
    <cellStyle name="Normal 24 18 2 2" xfId="34858"/>
    <cellStyle name="Normal 24 18 2 3" xfId="34859"/>
    <cellStyle name="Normal 24 18 3" xfId="34860"/>
    <cellStyle name="Normal 24 18 3 2" xfId="34861"/>
    <cellStyle name="Normal 24 18 3 3" xfId="34862"/>
    <cellStyle name="Normal 24 18 4" xfId="34863"/>
    <cellStyle name="Normal 24 18 5" xfId="34864"/>
    <cellStyle name="Normal 24 19" xfId="34865"/>
    <cellStyle name="Normal 24 19 2" xfId="34866"/>
    <cellStyle name="Normal 24 19 3" xfId="34867"/>
    <cellStyle name="Normal 24 2" xfId="34868"/>
    <cellStyle name="Normal 24 2 10" xfId="34869"/>
    <cellStyle name="Normal 24 2 11" xfId="34870"/>
    <cellStyle name="Normal 24 2 12" xfId="34871"/>
    <cellStyle name="Normal 24 2 13" xfId="34872"/>
    <cellStyle name="Normal 24 2 2" xfId="34873"/>
    <cellStyle name="Normal 24 2 2 2" xfId="34874"/>
    <cellStyle name="Normal 24 2 2 3" xfId="34875"/>
    <cellStyle name="Normal 24 2 2 4" xfId="34876"/>
    <cellStyle name="Normal 24 2 2 5" xfId="34877"/>
    <cellStyle name="Normal 24 2 3" xfId="34878"/>
    <cellStyle name="Normal 24 2 3 2" xfId="34879"/>
    <cellStyle name="Normal 24 2 3 3" xfId="34880"/>
    <cellStyle name="Normal 24 2 4" xfId="34881"/>
    <cellStyle name="Normal 24 2 5" xfId="34882"/>
    <cellStyle name="Normal 24 2 6" xfId="34883"/>
    <cellStyle name="Normal 24 2 7" xfId="34884"/>
    <cellStyle name="Normal 24 2 8" xfId="34885"/>
    <cellStyle name="Normal 24 2 9" xfId="34886"/>
    <cellStyle name="Normal 24 20" xfId="34887"/>
    <cellStyle name="Normal 24 20 2" xfId="34888"/>
    <cellStyle name="Normal 24 20 3" xfId="34889"/>
    <cellStyle name="Normal 24 21" xfId="34890"/>
    <cellStyle name="Normal 24 22" xfId="34891"/>
    <cellStyle name="Normal 24 23" xfId="34892"/>
    <cellStyle name="Normal 24 24" xfId="34893"/>
    <cellStyle name="Normal 24 25" xfId="34894"/>
    <cellStyle name="Normal 24 26" xfId="34895"/>
    <cellStyle name="Normal 24 27" xfId="34896"/>
    <cellStyle name="Normal 24 28" xfId="34897"/>
    <cellStyle name="Normal 24 3" xfId="34898"/>
    <cellStyle name="Normal 24 3 10" xfId="34899"/>
    <cellStyle name="Normal 24 3 11" xfId="34900"/>
    <cellStyle name="Normal 24 3 12" xfId="34901"/>
    <cellStyle name="Normal 24 3 13" xfId="34902"/>
    <cellStyle name="Normal 24 3 2" xfId="34903"/>
    <cellStyle name="Normal 24 3 2 2" xfId="34904"/>
    <cellStyle name="Normal 24 3 2 3" xfId="34905"/>
    <cellStyle name="Normal 24 3 3" xfId="34906"/>
    <cellStyle name="Normal 24 3 3 2" xfId="34907"/>
    <cellStyle name="Normal 24 3 3 3" xfId="34908"/>
    <cellStyle name="Normal 24 3 4" xfId="34909"/>
    <cellStyle name="Normal 24 3 5" xfId="34910"/>
    <cellStyle name="Normal 24 3 6" xfId="34911"/>
    <cellStyle name="Normal 24 3 7" xfId="34912"/>
    <cellStyle name="Normal 24 3 8" xfId="34913"/>
    <cellStyle name="Normal 24 3 9" xfId="34914"/>
    <cellStyle name="Normal 24 4" xfId="34915"/>
    <cellStyle name="Normal 24 4 10" xfId="34916"/>
    <cellStyle name="Normal 24 4 11" xfId="34917"/>
    <cellStyle name="Normal 24 4 2" xfId="34918"/>
    <cellStyle name="Normal 24 4 2 2" xfId="34919"/>
    <cellStyle name="Normal 24 4 2 3" xfId="34920"/>
    <cellStyle name="Normal 24 4 3" xfId="34921"/>
    <cellStyle name="Normal 24 4 3 2" xfId="34922"/>
    <cellStyle name="Normal 24 4 3 3" xfId="34923"/>
    <cellStyle name="Normal 24 4 4" xfId="34924"/>
    <cellStyle name="Normal 24 4 5" xfId="34925"/>
    <cellStyle name="Normal 24 4 6" xfId="34926"/>
    <cellStyle name="Normal 24 4 7" xfId="34927"/>
    <cellStyle name="Normal 24 4 8" xfId="34928"/>
    <cellStyle name="Normal 24 4 9" xfId="34929"/>
    <cellStyle name="Normal 24 5" xfId="34930"/>
    <cellStyle name="Normal 24 5 10" xfId="34931"/>
    <cellStyle name="Normal 24 5 11" xfId="34932"/>
    <cellStyle name="Normal 24 5 2" xfId="34933"/>
    <cellStyle name="Normal 24 5 2 2" xfId="34934"/>
    <cellStyle name="Normal 24 5 2 3" xfId="34935"/>
    <cellStyle name="Normal 24 5 3" xfId="34936"/>
    <cellStyle name="Normal 24 5 3 2" xfId="34937"/>
    <cellStyle name="Normal 24 5 3 3" xfId="34938"/>
    <cellStyle name="Normal 24 5 4" xfId="34939"/>
    <cellStyle name="Normal 24 5 5" xfId="34940"/>
    <cellStyle name="Normal 24 5 6" xfId="34941"/>
    <cellStyle name="Normal 24 5 7" xfId="34942"/>
    <cellStyle name="Normal 24 5 8" xfId="34943"/>
    <cellStyle name="Normal 24 5 9" xfId="34944"/>
    <cellStyle name="Normal 24 6" xfId="34945"/>
    <cellStyle name="Normal 24 6 10" xfId="34946"/>
    <cellStyle name="Normal 24 6 11" xfId="34947"/>
    <cellStyle name="Normal 24 6 2" xfId="34948"/>
    <cellStyle name="Normal 24 6 2 2" xfId="34949"/>
    <cellStyle name="Normal 24 6 2 3" xfId="34950"/>
    <cellStyle name="Normal 24 6 3" xfId="34951"/>
    <cellStyle name="Normal 24 6 3 2" xfId="34952"/>
    <cellStyle name="Normal 24 6 3 3" xfId="34953"/>
    <cellStyle name="Normal 24 6 4" xfId="34954"/>
    <cellStyle name="Normal 24 6 5" xfId="34955"/>
    <cellStyle name="Normal 24 6 6" xfId="34956"/>
    <cellStyle name="Normal 24 6 7" xfId="34957"/>
    <cellStyle name="Normal 24 6 8" xfId="34958"/>
    <cellStyle name="Normal 24 6 9" xfId="34959"/>
    <cellStyle name="Normal 24 7" xfId="34960"/>
    <cellStyle name="Normal 24 7 10" xfId="34961"/>
    <cellStyle name="Normal 24 7 11" xfId="34962"/>
    <cellStyle name="Normal 24 7 2" xfId="34963"/>
    <cellStyle name="Normal 24 7 2 2" xfId="34964"/>
    <cellStyle name="Normal 24 7 2 3" xfId="34965"/>
    <cellStyle name="Normal 24 7 3" xfId="34966"/>
    <cellStyle name="Normal 24 7 3 2" xfId="34967"/>
    <cellStyle name="Normal 24 7 3 3" xfId="34968"/>
    <cellStyle name="Normal 24 7 4" xfId="34969"/>
    <cellStyle name="Normal 24 7 5" xfId="34970"/>
    <cellStyle name="Normal 24 7 6" xfId="34971"/>
    <cellStyle name="Normal 24 7 7" xfId="34972"/>
    <cellStyle name="Normal 24 7 8" xfId="34973"/>
    <cellStyle name="Normal 24 7 9" xfId="34974"/>
    <cellStyle name="Normal 24 8" xfId="34975"/>
    <cellStyle name="Normal 24 8 10" xfId="34976"/>
    <cellStyle name="Normal 24 8 11" xfId="34977"/>
    <cellStyle name="Normal 24 8 2" xfId="34978"/>
    <cellStyle name="Normal 24 8 2 2" xfId="34979"/>
    <cellStyle name="Normal 24 8 2 3" xfId="34980"/>
    <cellStyle name="Normal 24 8 3" xfId="34981"/>
    <cellStyle name="Normal 24 8 3 2" xfId="34982"/>
    <cellStyle name="Normal 24 8 3 3" xfId="34983"/>
    <cellStyle name="Normal 24 8 4" xfId="34984"/>
    <cellStyle name="Normal 24 8 5" xfId="34985"/>
    <cellStyle name="Normal 24 8 6" xfId="34986"/>
    <cellStyle name="Normal 24 8 7" xfId="34987"/>
    <cellStyle name="Normal 24 8 8" xfId="34988"/>
    <cellStyle name="Normal 24 8 9" xfId="34989"/>
    <cellStyle name="Normal 24 9" xfId="34990"/>
    <cellStyle name="Normal 24 9 10" xfId="34991"/>
    <cellStyle name="Normal 24 9 11" xfId="34992"/>
    <cellStyle name="Normal 24 9 2" xfId="34993"/>
    <cellStyle name="Normal 24 9 2 2" xfId="34994"/>
    <cellStyle name="Normal 24 9 2 3" xfId="34995"/>
    <cellStyle name="Normal 24 9 3" xfId="34996"/>
    <cellStyle name="Normal 24 9 3 2" xfId="34997"/>
    <cellStyle name="Normal 24 9 3 3" xfId="34998"/>
    <cellStyle name="Normal 24 9 4" xfId="34999"/>
    <cellStyle name="Normal 24 9 5" xfId="35000"/>
    <cellStyle name="Normal 24 9 6" xfId="35001"/>
    <cellStyle name="Normal 24 9 7" xfId="35002"/>
    <cellStyle name="Normal 24 9 8" xfId="35003"/>
    <cellStyle name="Normal 24 9 9" xfId="35004"/>
    <cellStyle name="Normal 25" xfId="35005"/>
    <cellStyle name="Normal 25 2" xfId="35006"/>
    <cellStyle name="Normal 25 2 2" xfId="35007"/>
    <cellStyle name="Normal 25 2 2 2" xfId="35008"/>
    <cellStyle name="Normal 25 2 3" xfId="35009"/>
    <cellStyle name="Normal 25 3" xfId="35010"/>
    <cellStyle name="Normal 25 3 2" xfId="35011"/>
    <cellStyle name="Normal 25 4" xfId="35012"/>
    <cellStyle name="Normal 25 5" xfId="35013"/>
    <cellStyle name="Normal 26" xfId="35014"/>
    <cellStyle name="Normal 26 2" xfId="35015"/>
    <cellStyle name="Normal 26 2 2" xfId="35016"/>
    <cellStyle name="Normal 26 2 2 2" xfId="35017"/>
    <cellStyle name="Normal 26 2 3" xfId="35018"/>
    <cellStyle name="Normal 26 2 4" xfId="35019"/>
    <cellStyle name="Normal 26 3" xfId="35020"/>
    <cellStyle name="Normal 26 3 2" xfId="35021"/>
    <cellStyle name="Normal 26 3 3" xfId="35022"/>
    <cellStyle name="Normal 26 4" xfId="35023"/>
    <cellStyle name="Normal 26 5" xfId="35024"/>
    <cellStyle name="Normal 26 6" xfId="35025"/>
    <cellStyle name="Normal 26 7" xfId="35026"/>
    <cellStyle name="Normal 27" xfId="35027"/>
    <cellStyle name="Normal 27 2" xfId="35028"/>
    <cellStyle name="Normal 27 2 2" xfId="35029"/>
    <cellStyle name="Normal 27 2 2 2" xfId="35030"/>
    <cellStyle name="Normal 27 2 3" xfId="35031"/>
    <cellStyle name="Normal 27 2 4" xfId="35032"/>
    <cellStyle name="Normal 27 3" xfId="35033"/>
    <cellStyle name="Normal 27 3 2" xfId="35034"/>
    <cellStyle name="Normal 27 3 3" xfId="35035"/>
    <cellStyle name="Normal 27 4" xfId="35036"/>
    <cellStyle name="Normal 27 5" xfId="35037"/>
    <cellStyle name="Normal 27 6" xfId="35038"/>
    <cellStyle name="Normal 27 7" xfId="35039"/>
    <cellStyle name="Normal 28" xfId="35040"/>
    <cellStyle name="Normal 28 2" xfId="35041"/>
    <cellStyle name="Normal 28 2 2" xfId="35042"/>
    <cellStyle name="Normal 28 2 2 2" xfId="35043"/>
    <cellStyle name="Normal 28 2 3" xfId="35044"/>
    <cellStyle name="Normal 28 3" xfId="35045"/>
    <cellStyle name="Normal 28 3 2" xfId="35046"/>
    <cellStyle name="Normal 28 4" xfId="35047"/>
    <cellStyle name="Normal 28 5" xfId="35048"/>
    <cellStyle name="Normal 29" xfId="35049"/>
    <cellStyle name="Normal 29 2" xfId="35050"/>
    <cellStyle name="Normal 29 2 2" xfId="35051"/>
    <cellStyle name="Normal 29 2 2 2" xfId="35052"/>
    <cellStyle name="Normal 29 2 3" xfId="35053"/>
    <cellStyle name="Normal 29 3" xfId="35054"/>
    <cellStyle name="Normal 29 3 2" xfId="35055"/>
    <cellStyle name="Normal 29 4" xfId="35056"/>
    <cellStyle name="Normal 29 5" xfId="35057"/>
    <cellStyle name="Normal 3" xfId="386"/>
    <cellStyle name="Normal 3 10" xfId="35058"/>
    <cellStyle name="Normal 3 10 2" xfId="35059"/>
    <cellStyle name="Normal 3 10 3" xfId="35060"/>
    <cellStyle name="Normal 3 10 4" xfId="35061"/>
    <cellStyle name="Normal 3 10 5" xfId="35062"/>
    <cellStyle name="Normal 3 11" xfId="35063"/>
    <cellStyle name="Normal 3 11 2" xfId="35064"/>
    <cellStyle name="Normal 3 11 3" xfId="35065"/>
    <cellStyle name="Normal 3 11 4" xfId="35066"/>
    <cellStyle name="Normal 3 11 5" xfId="35067"/>
    <cellStyle name="Normal 3 12" xfId="35068"/>
    <cellStyle name="Normal 3 12 2" xfId="35069"/>
    <cellStyle name="Normal 3 12 3" xfId="35070"/>
    <cellStyle name="Normal 3 12 3 2" xfId="35071"/>
    <cellStyle name="Normal 3 12 3 3" xfId="35072"/>
    <cellStyle name="Normal 3 12 4" xfId="35073"/>
    <cellStyle name="Normal 3 12 5" xfId="35074"/>
    <cellStyle name="Normal 3 13" xfId="35075"/>
    <cellStyle name="Normal 3 13 2" xfId="35076"/>
    <cellStyle name="Normal 3 13 3" xfId="35077"/>
    <cellStyle name="Normal 3 13 4" xfId="35078"/>
    <cellStyle name="Normal 3 13 5" xfId="35079"/>
    <cellStyle name="Normal 3 14" xfId="35080"/>
    <cellStyle name="Normal 3 14 2" xfId="35081"/>
    <cellStyle name="Normal 3 14 3" xfId="35082"/>
    <cellStyle name="Normal 3 14 4" xfId="35083"/>
    <cellStyle name="Normal 3 14 5" xfId="35084"/>
    <cellStyle name="Normal 3 15" xfId="35085"/>
    <cellStyle name="Normal 3 15 2" xfId="35086"/>
    <cellStyle name="Normal 3 15 3" xfId="35087"/>
    <cellStyle name="Normal 3 15 4" xfId="35088"/>
    <cellStyle name="Normal 3 15 5" xfId="35089"/>
    <cellStyle name="Normal 3 16" xfId="35090"/>
    <cellStyle name="Normal 3 16 2" xfId="35091"/>
    <cellStyle name="Normal 3 16 3" xfId="35092"/>
    <cellStyle name="Normal 3 16 4" xfId="35093"/>
    <cellStyle name="Normal 3 16 5" xfId="35094"/>
    <cellStyle name="Normal 3 17" xfId="35095"/>
    <cellStyle name="Normal 3 18" xfId="35096"/>
    <cellStyle name="Normal 3 19" xfId="35097"/>
    <cellStyle name="Normal 3 19 2" xfId="35098"/>
    <cellStyle name="Normal 3 19 3" xfId="35099"/>
    <cellStyle name="Normal 3 19 4" xfId="35100"/>
    <cellStyle name="Normal 3 19 5" xfId="35101"/>
    <cellStyle name="Normal 3 2" xfId="387"/>
    <cellStyle name="Normal 3 2 10" xfId="35102"/>
    <cellStyle name="Normal 3 2 11" xfId="35103"/>
    <cellStyle name="Normal 3 2 12" xfId="35104"/>
    <cellStyle name="Normal 3 2 13" xfId="35105"/>
    <cellStyle name="Normal 3 2 14" xfId="35106"/>
    <cellStyle name="Normal 3 2 15" xfId="35107"/>
    <cellStyle name="Normal 3 2 16" xfId="35108"/>
    <cellStyle name="Normal 3 2 17" xfId="35109"/>
    <cellStyle name="Normal 3 2 18" xfId="35110"/>
    <cellStyle name="Normal 3 2 19" xfId="35111"/>
    <cellStyle name="Normal 3 2 2" xfId="35112"/>
    <cellStyle name="Normal 3 2 2 10" xfId="35113"/>
    <cellStyle name="Normal 3 2 2 10 2" xfId="35114"/>
    <cellStyle name="Normal 3 2 2 10 3" xfId="35115"/>
    <cellStyle name="Normal 3 2 2 10 4" xfId="35116"/>
    <cellStyle name="Normal 3 2 2 10 5" xfId="35117"/>
    <cellStyle name="Normal 3 2 2 11" xfId="35118"/>
    <cellStyle name="Normal 3 2 2 11 2" xfId="35119"/>
    <cellStyle name="Normal 3 2 2 11 3" xfId="35120"/>
    <cellStyle name="Normal 3 2 2 11 4" xfId="35121"/>
    <cellStyle name="Normal 3 2 2 11 5" xfId="35122"/>
    <cellStyle name="Normal 3 2 2 12" xfId="35123"/>
    <cellStyle name="Normal 3 2 2 12 2" xfId="35124"/>
    <cellStyle name="Normal 3 2 2 12 3" xfId="35125"/>
    <cellStyle name="Normal 3 2 2 12 4" xfId="35126"/>
    <cellStyle name="Normal 3 2 2 12 5" xfId="35127"/>
    <cellStyle name="Normal 3 2 2 13" xfId="35128"/>
    <cellStyle name="Normal 3 2 2 13 2" xfId="35129"/>
    <cellStyle name="Normal 3 2 2 13 3" xfId="35130"/>
    <cellStyle name="Normal 3 2 2 13 4" xfId="35131"/>
    <cellStyle name="Normal 3 2 2 13 5" xfId="35132"/>
    <cellStyle name="Normal 3 2 2 14" xfId="35133"/>
    <cellStyle name="Normal 3 2 2 14 2" xfId="35134"/>
    <cellStyle name="Normal 3 2 2 14 3" xfId="35135"/>
    <cellStyle name="Normal 3 2 2 14 4" xfId="35136"/>
    <cellStyle name="Normal 3 2 2 14 5" xfId="35137"/>
    <cellStyle name="Normal 3 2 2 15" xfId="35138"/>
    <cellStyle name="Normal 3 2 2 15 2" xfId="35139"/>
    <cellStyle name="Normal 3 2 2 15 3" xfId="35140"/>
    <cellStyle name="Normal 3 2 2 15 4" xfId="35141"/>
    <cellStyle name="Normal 3 2 2 15 5" xfId="35142"/>
    <cellStyle name="Normal 3 2 2 16" xfId="35143"/>
    <cellStyle name="Normal 3 2 2 16 2" xfId="35144"/>
    <cellStyle name="Normal 3 2 2 16 3" xfId="35145"/>
    <cellStyle name="Normal 3 2 2 16 4" xfId="35146"/>
    <cellStyle name="Normal 3 2 2 16 5" xfId="35147"/>
    <cellStyle name="Normal 3 2 2 17" xfId="35148"/>
    <cellStyle name="Normal 3 2 2 17 2" xfId="35149"/>
    <cellStyle name="Normal 3 2 2 17 3" xfId="35150"/>
    <cellStyle name="Normal 3 2 2 17 4" xfId="35151"/>
    <cellStyle name="Normal 3 2 2 17 5" xfId="35152"/>
    <cellStyle name="Normal 3 2 2 18" xfId="35153"/>
    <cellStyle name="Normal 3 2 2 18 2" xfId="35154"/>
    <cellStyle name="Normal 3 2 2 18 3" xfId="35155"/>
    <cellStyle name="Normal 3 2 2 18 4" xfId="35156"/>
    <cellStyle name="Normal 3 2 2 18 5" xfId="35157"/>
    <cellStyle name="Normal 3 2 2 19" xfId="35158"/>
    <cellStyle name="Normal 3 2 2 19 2" xfId="35159"/>
    <cellStyle name="Normal 3 2 2 19 3" xfId="35160"/>
    <cellStyle name="Normal 3 2 2 19 4" xfId="35161"/>
    <cellStyle name="Normal 3 2 2 19 5" xfId="35162"/>
    <cellStyle name="Normal 3 2 2 2" xfId="35163"/>
    <cellStyle name="Normal 3 2 2 2 10" xfId="35164"/>
    <cellStyle name="Normal 3 2 2 2 11" xfId="35165"/>
    <cellStyle name="Normal 3 2 2 2 12" xfId="35166"/>
    <cellStyle name="Normal 3 2 2 2 13" xfId="35167"/>
    <cellStyle name="Normal 3 2 2 2 14" xfId="35168"/>
    <cellStyle name="Normal 3 2 2 2 15" xfId="35169"/>
    <cellStyle name="Normal 3 2 2 2 16" xfId="35170"/>
    <cellStyle name="Normal 3 2 2 2 17" xfId="35171"/>
    <cellStyle name="Normal 3 2 2 2 18" xfId="35172"/>
    <cellStyle name="Normal 3 2 2 2 19" xfId="35173"/>
    <cellStyle name="Normal 3 2 2 2 2" xfId="35174"/>
    <cellStyle name="Normal 3 2 2 2 2 10" xfId="35175"/>
    <cellStyle name="Normal 3 2 2 2 2 10 2" xfId="35176"/>
    <cellStyle name="Normal 3 2 2 2 2 10 3" xfId="35177"/>
    <cellStyle name="Normal 3 2 2 2 2 10 4" xfId="35178"/>
    <cellStyle name="Normal 3 2 2 2 2 10 5" xfId="35179"/>
    <cellStyle name="Normal 3 2 2 2 2 11" xfId="35180"/>
    <cellStyle name="Normal 3 2 2 2 2 11 2" xfId="35181"/>
    <cellStyle name="Normal 3 2 2 2 2 11 3" xfId="35182"/>
    <cellStyle name="Normal 3 2 2 2 2 11 4" xfId="35183"/>
    <cellStyle name="Normal 3 2 2 2 2 11 5" xfId="35184"/>
    <cellStyle name="Normal 3 2 2 2 2 12" xfId="35185"/>
    <cellStyle name="Normal 3 2 2 2 2 12 2" xfId="35186"/>
    <cellStyle name="Normal 3 2 2 2 2 12 3" xfId="35187"/>
    <cellStyle name="Normal 3 2 2 2 2 12 4" xfId="35188"/>
    <cellStyle name="Normal 3 2 2 2 2 12 5" xfId="35189"/>
    <cellStyle name="Normal 3 2 2 2 2 13" xfId="35190"/>
    <cellStyle name="Normal 3 2 2 2 2 13 2" xfId="35191"/>
    <cellStyle name="Normal 3 2 2 2 2 13 3" xfId="35192"/>
    <cellStyle name="Normal 3 2 2 2 2 13 4" xfId="35193"/>
    <cellStyle name="Normal 3 2 2 2 2 13 5" xfId="35194"/>
    <cellStyle name="Normal 3 2 2 2 2 14" xfId="35195"/>
    <cellStyle name="Normal 3 2 2 2 2 14 2" xfId="35196"/>
    <cellStyle name="Normal 3 2 2 2 2 14 3" xfId="35197"/>
    <cellStyle name="Normal 3 2 2 2 2 14 4" xfId="35198"/>
    <cellStyle name="Normal 3 2 2 2 2 14 5" xfId="35199"/>
    <cellStyle name="Normal 3 2 2 2 2 15" xfId="35200"/>
    <cellStyle name="Normal 3 2 2 2 2 15 2" xfId="35201"/>
    <cellStyle name="Normal 3 2 2 2 2 15 3" xfId="35202"/>
    <cellStyle name="Normal 3 2 2 2 2 15 4" xfId="35203"/>
    <cellStyle name="Normal 3 2 2 2 2 15 5" xfId="35204"/>
    <cellStyle name="Normal 3 2 2 2 2 16" xfId="35205"/>
    <cellStyle name="Normal 3 2 2 2 2 16 2" xfId="35206"/>
    <cellStyle name="Normal 3 2 2 2 2 16 3" xfId="35207"/>
    <cellStyle name="Normal 3 2 2 2 2 16 4" xfId="35208"/>
    <cellStyle name="Normal 3 2 2 2 2 16 5" xfId="35209"/>
    <cellStyle name="Normal 3 2 2 2 2 17" xfId="35210"/>
    <cellStyle name="Normal 3 2 2 2 2 17 2" xfId="35211"/>
    <cellStyle name="Normal 3 2 2 2 2 17 3" xfId="35212"/>
    <cellStyle name="Normal 3 2 2 2 2 17 4" xfId="35213"/>
    <cellStyle name="Normal 3 2 2 2 2 17 5" xfId="35214"/>
    <cellStyle name="Normal 3 2 2 2 2 18" xfId="35215"/>
    <cellStyle name="Normal 3 2 2 2 2 18 2" xfId="35216"/>
    <cellStyle name="Normal 3 2 2 2 2 18 3" xfId="35217"/>
    <cellStyle name="Normal 3 2 2 2 2 18 4" xfId="35218"/>
    <cellStyle name="Normal 3 2 2 2 2 18 5" xfId="35219"/>
    <cellStyle name="Normal 3 2 2 2 2 19" xfId="35220"/>
    <cellStyle name="Normal 3 2 2 2 2 19 2" xfId="35221"/>
    <cellStyle name="Normal 3 2 2 2 2 19 3" xfId="35222"/>
    <cellStyle name="Normal 3 2 2 2 2 19 4" xfId="35223"/>
    <cellStyle name="Normal 3 2 2 2 2 19 5" xfId="35224"/>
    <cellStyle name="Normal 3 2 2 2 2 2" xfId="35225"/>
    <cellStyle name="Normal 3 2 2 2 2 2 10" xfId="35226"/>
    <cellStyle name="Normal 3 2 2 2 2 2 11" xfId="35227"/>
    <cellStyle name="Normal 3 2 2 2 2 2 12" xfId="35228"/>
    <cellStyle name="Normal 3 2 2 2 2 2 13" xfId="35229"/>
    <cellStyle name="Normal 3 2 2 2 2 2 14" xfId="35230"/>
    <cellStyle name="Normal 3 2 2 2 2 2 15" xfId="35231"/>
    <cellStyle name="Normal 3 2 2 2 2 2 16" xfId="35232"/>
    <cellStyle name="Normal 3 2 2 2 2 2 17" xfId="35233"/>
    <cellStyle name="Normal 3 2 2 2 2 2 18" xfId="35234"/>
    <cellStyle name="Normal 3 2 2 2 2 2 19" xfId="35235"/>
    <cellStyle name="Normal 3 2 2 2 2 2 2" xfId="35236"/>
    <cellStyle name="Normal 3 2 2 2 2 2 2 10" xfId="35237"/>
    <cellStyle name="Normal 3 2 2 2 2 2 2 11" xfId="35238"/>
    <cellStyle name="Normal 3 2 2 2 2 2 2 11 2" xfId="35239"/>
    <cellStyle name="Normal 3 2 2 2 2 2 2 11 3" xfId="35240"/>
    <cellStyle name="Normal 3 2 2 2 2 2 2 11 4" xfId="35241"/>
    <cellStyle name="Normal 3 2 2 2 2 2 2 12" xfId="35242"/>
    <cellStyle name="Normal 3 2 2 2 2 2 2 13" xfId="35243"/>
    <cellStyle name="Normal 3 2 2 2 2 2 2 14" xfId="35244"/>
    <cellStyle name="Normal 3 2 2 2 2 2 2 15" xfId="35245"/>
    <cellStyle name="Normal 3 2 2 2 2 2 2 16" xfId="35246"/>
    <cellStyle name="Normal 3 2 2 2 2 2 2 17" xfId="35247"/>
    <cellStyle name="Normal 3 2 2 2 2 2 2 2" xfId="35248"/>
    <cellStyle name="Normal 3 2 2 2 2 2 2 2 10" xfId="35249"/>
    <cellStyle name="Normal 3 2 2 2 2 2 2 2 11" xfId="35250"/>
    <cellStyle name="Normal 3 2 2 2 2 2 2 2 12" xfId="35251"/>
    <cellStyle name="Normal 3 2 2 2 2 2 2 2 13" xfId="35252"/>
    <cellStyle name="Normal 3 2 2 2 2 2 2 2 14" xfId="35253"/>
    <cellStyle name="Normal 3 2 2 2 2 2 2 2 2" xfId="35254"/>
    <cellStyle name="Normal 3 2 2 2 2 2 2 2 2 10" xfId="35255"/>
    <cellStyle name="Normal 3 2 2 2 2 2 2 2 2 11" xfId="35256"/>
    <cellStyle name="Normal 3 2 2 2 2 2 2 2 2 12" xfId="35257"/>
    <cellStyle name="Normal 3 2 2 2 2 2 2 2 2 13" xfId="35258"/>
    <cellStyle name="Normal 3 2 2 2 2 2 2 2 2 14" xfId="35259"/>
    <cellStyle name="Normal 3 2 2 2 2 2 2 2 2 2" xfId="35260"/>
    <cellStyle name="Normal 3 2 2 2 2 2 2 2 2 2 2" xfId="35261"/>
    <cellStyle name="Normal 3 2 2 2 2 2 2 2 2 2 2 2" xfId="35262"/>
    <cellStyle name="Normal 3 2 2 2 2 2 2 2 2 2 2 3" xfId="35263"/>
    <cellStyle name="Normal 3 2 2 2 2 2 2 2 2 2 2 4" xfId="35264"/>
    <cellStyle name="Normal 3 2 2 2 2 2 2 2 2 2 2 5" xfId="35265"/>
    <cellStyle name="Normal 3 2 2 2 2 2 2 2 2 2 2 6" xfId="35266"/>
    <cellStyle name="Normal 3 2 2 2 2 2 2 2 2 2 2 7" xfId="35267"/>
    <cellStyle name="Normal 3 2 2 2 2 2 2 2 2 2 2 8" xfId="35268"/>
    <cellStyle name="Normal 3 2 2 2 2 2 2 2 2 2 3" xfId="35269"/>
    <cellStyle name="Normal 3 2 2 2 2 2 2 2 2 2 4" xfId="35270"/>
    <cellStyle name="Normal 3 2 2 2 2 2 2 2 2 2 5" xfId="35271"/>
    <cellStyle name="Normal 3 2 2 2 2 2 2 2 2 2 6" xfId="35272"/>
    <cellStyle name="Normal 3 2 2 2 2 2 2 2 2 2 7" xfId="35273"/>
    <cellStyle name="Normal 3 2 2 2 2 2 2 2 2 2 8" xfId="35274"/>
    <cellStyle name="Normal 3 2 2 2 2 2 2 2 2 2 9" xfId="35275"/>
    <cellStyle name="Normal 3 2 2 2 2 2 2 2 2 3" xfId="35276"/>
    <cellStyle name="Normal 3 2 2 2 2 2 2 2 2 4" xfId="35277"/>
    <cellStyle name="Normal 3 2 2 2 2 2 2 2 2 5" xfId="35278"/>
    <cellStyle name="Normal 3 2 2 2 2 2 2 2 2 6" xfId="35279"/>
    <cellStyle name="Normal 3 2 2 2 2 2 2 2 2 7" xfId="35280"/>
    <cellStyle name="Normal 3 2 2 2 2 2 2 2 2 8" xfId="35281"/>
    <cellStyle name="Normal 3 2 2 2 2 2 2 2 2 8 2" xfId="35282"/>
    <cellStyle name="Normal 3 2 2 2 2 2 2 2 2 8 3" xfId="35283"/>
    <cellStyle name="Normal 3 2 2 2 2 2 2 2 2 8 4" xfId="35284"/>
    <cellStyle name="Normal 3 2 2 2 2 2 2 2 2 9" xfId="35285"/>
    <cellStyle name="Normal 3 2 2 2 2 2 2 2 3" xfId="35286"/>
    <cellStyle name="Normal 3 2 2 2 2 2 2 2 3 2" xfId="35287"/>
    <cellStyle name="Normal 3 2 2 2 2 2 2 2 3 2 2" xfId="35288"/>
    <cellStyle name="Normal 3 2 2 2 2 2 2 2 3 2 3" xfId="35289"/>
    <cellStyle name="Normal 3 2 2 2 2 2 2 2 3 2 4" xfId="35290"/>
    <cellStyle name="Normal 3 2 2 2 2 2 2 2 3 2 5" xfId="35291"/>
    <cellStyle name="Normal 3 2 2 2 2 2 2 2 3 3" xfId="35292"/>
    <cellStyle name="Normal 3 2 2 2 2 2 2 2 3 4" xfId="35293"/>
    <cellStyle name="Normal 3 2 2 2 2 2 2 2 3 5" xfId="35294"/>
    <cellStyle name="Normal 3 2 2 2 2 2 2 2 4" xfId="35295"/>
    <cellStyle name="Normal 3 2 2 2 2 2 2 2 5" xfId="35296"/>
    <cellStyle name="Normal 3 2 2 2 2 2 2 2 6" xfId="35297"/>
    <cellStyle name="Normal 3 2 2 2 2 2 2 2 7" xfId="35298"/>
    <cellStyle name="Normal 3 2 2 2 2 2 2 2 8" xfId="35299"/>
    <cellStyle name="Normal 3 2 2 2 2 2 2 2 8 2" xfId="35300"/>
    <cellStyle name="Normal 3 2 2 2 2 2 2 2 8 3" xfId="35301"/>
    <cellStyle name="Normal 3 2 2 2 2 2 2 2 8 4" xfId="35302"/>
    <cellStyle name="Normal 3 2 2 2 2 2 2 2 9" xfId="35303"/>
    <cellStyle name="Normal 3 2 2 2 2 2 2 3" xfId="35304"/>
    <cellStyle name="Normal 3 2 2 2 2 2 2 3 2" xfId="35305"/>
    <cellStyle name="Normal 3 2 2 2 2 2 2 3 2 2" xfId="35306"/>
    <cellStyle name="Normal 3 2 2 2 2 2 2 3 2 3" xfId="35307"/>
    <cellStyle name="Normal 3 2 2 2 2 2 2 3 2 4" xfId="35308"/>
    <cellStyle name="Normal 3 2 2 2 2 2 2 3 2 5" xfId="35309"/>
    <cellStyle name="Normal 3 2 2 2 2 2 2 3 3" xfId="35310"/>
    <cellStyle name="Normal 3 2 2 2 2 2 2 3 4" xfId="35311"/>
    <cellStyle name="Normal 3 2 2 2 2 2 2 3 5" xfId="35312"/>
    <cellStyle name="Normal 3 2 2 2 2 2 2 4" xfId="35313"/>
    <cellStyle name="Normal 3 2 2 2 2 2 2 5" xfId="35314"/>
    <cellStyle name="Normal 3 2 2 2 2 2 2 6" xfId="35315"/>
    <cellStyle name="Normal 3 2 2 2 2 2 2 7" xfId="35316"/>
    <cellStyle name="Normal 3 2 2 2 2 2 2 8" xfId="35317"/>
    <cellStyle name="Normal 3 2 2 2 2 2 2 9" xfId="35318"/>
    <cellStyle name="Normal 3 2 2 2 2 2 20" xfId="35319"/>
    <cellStyle name="Normal 3 2 2 2 2 2 21" xfId="35320"/>
    <cellStyle name="Normal 3 2 2 2 2 2 22" xfId="35321"/>
    <cellStyle name="Normal 3 2 2 2 2 2 23" xfId="35322"/>
    <cellStyle name="Normal 3 2 2 2 2 2 23 2" xfId="35323"/>
    <cellStyle name="Normal 3 2 2 2 2 2 23 2 2" xfId="35324"/>
    <cellStyle name="Normal 3 2 2 2 2 2 23 2 3" xfId="35325"/>
    <cellStyle name="Normal 3 2 2 2 2 2 23 2 4" xfId="35326"/>
    <cellStyle name="Normal 3 2 2 2 2 2 23 2 5" xfId="35327"/>
    <cellStyle name="Normal 3 2 2 2 2 2 23 2 6" xfId="35328"/>
    <cellStyle name="Normal 3 2 2 2 2 2 23 2 7" xfId="35329"/>
    <cellStyle name="Normal 3 2 2 2 2 2 23 2 8" xfId="35330"/>
    <cellStyle name="Normal 3 2 2 2 2 2 23 3" xfId="35331"/>
    <cellStyle name="Normal 3 2 2 2 2 2 23 4" xfId="35332"/>
    <cellStyle name="Normal 3 2 2 2 2 2 23 5" xfId="35333"/>
    <cellStyle name="Normal 3 2 2 2 2 2 23 6" xfId="35334"/>
    <cellStyle name="Normal 3 2 2 2 2 2 23 7" xfId="35335"/>
    <cellStyle name="Normal 3 2 2 2 2 2 23 8" xfId="35336"/>
    <cellStyle name="Normal 3 2 2 2 2 2 23 9" xfId="35337"/>
    <cellStyle name="Normal 3 2 2 2 2 2 24" xfId="35338"/>
    <cellStyle name="Normal 3 2 2 2 2 2 25" xfId="35339"/>
    <cellStyle name="Normal 3 2 2 2 2 2 26" xfId="35340"/>
    <cellStyle name="Normal 3 2 2 2 2 2 27" xfId="35341"/>
    <cellStyle name="Normal 3 2 2 2 2 2 28" xfId="35342"/>
    <cellStyle name="Normal 3 2 2 2 2 2 29" xfId="35343"/>
    <cellStyle name="Normal 3 2 2 2 2 2 29 2" xfId="35344"/>
    <cellStyle name="Normal 3 2 2 2 2 2 29 3" xfId="35345"/>
    <cellStyle name="Normal 3 2 2 2 2 2 29 4" xfId="35346"/>
    <cellStyle name="Normal 3 2 2 2 2 2 3" xfId="35347"/>
    <cellStyle name="Normal 3 2 2 2 2 2 30" xfId="35348"/>
    <cellStyle name="Normal 3 2 2 2 2 2 31" xfId="35349"/>
    <cellStyle name="Normal 3 2 2 2 2 2 32" xfId="35350"/>
    <cellStyle name="Normal 3 2 2 2 2 2 33" xfId="35351"/>
    <cellStyle name="Normal 3 2 2 2 2 2 34" xfId="35352"/>
    <cellStyle name="Normal 3 2 2 2 2 2 35" xfId="35353"/>
    <cellStyle name="Normal 3 2 2 2 2 2 4" xfId="35354"/>
    <cellStyle name="Normal 3 2 2 2 2 2 5" xfId="35355"/>
    <cellStyle name="Normal 3 2 2 2 2 2 6" xfId="35356"/>
    <cellStyle name="Normal 3 2 2 2 2 2 7" xfId="35357"/>
    <cellStyle name="Normal 3 2 2 2 2 2 8" xfId="35358"/>
    <cellStyle name="Normal 3 2 2 2 2 2 9" xfId="35359"/>
    <cellStyle name="Normal 3 2 2 2 2 20" xfId="35360"/>
    <cellStyle name="Normal 3 2 2 2 2 20 2" xfId="35361"/>
    <cellStyle name="Normal 3 2 2 2 2 20 3" xfId="35362"/>
    <cellStyle name="Normal 3 2 2 2 2 20 4" xfId="35363"/>
    <cellStyle name="Normal 3 2 2 2 2 20 5" xfId="35364"/>
    <cellStyle name="Normal 3 2 2 2 2 21" xfId="35365"/>
    <cellStyle name="Normal 3 2 2 2 2 21 2" xfId="35366"/>
    <cellStyle name="Normal 3 2 2 2 2 21 2 2" xfId="35367"/>
    <cellStyle name="Normal 3 2 2 2 2 21 2 3" xfId="35368"/>
    <cellStyle name="Normal 3 2 2 2 2 21 2 4" xfId="35369"/>
    <cellStyle name="Normal 3 2 2 2 2 21 2 5" xfId="35370"/>
    <cellStyle name="Normal 3 2 2 2 2 21 2 6" xfId="35371"/>
    <cellStyle name="Normal 3 2 2 2 2 21 2 7" xfId="35372"/>
    <cellStyle name="Normal 3 2 2 2 2 21 2 8" xfId="35373"/>
    <cellStyle name="Normal 3 2 2 2 2 21 3" xfId="35374"/>
    <cellStyle name="Normal 3 2 2 2 2 21 4" xfId="35375"/>
    <cellStyle name="Normal 3 2 2 2 2 21 5" xfId="35376"/>
    <cellStyle name="Normal 3 2 2 2 2 21 6" xfId="35377"/>
    <cellStyle name="Normal 3 2 2 2 2 21 7" xfId="35378"/>
    <cellStyle name="Normal 3 2 2 2 2 21 8" xfId="35379"/>
    <cellStyle name="Normal 3 2 2 2 2 21 9" xfId="35380"/>
    <cellStyle name="Normal 3 2 2 2 2 22" xfId="35381"/>
    <cellStyle name="Normal 3 2 2 2 2 23" xfId="35382"/>
    <cellStyle name="Normal 3 2 2 2 2 24" xfId="35383"/>
    <cellStyle name="Normal 3 2 2 2 2 25" xfId="35384"/>
    <cellStyle name="Normal 3 2 2 2 2 26" xfId="35385"/>
    <cellStyle name="Normal 3 2 2 2 2 27" xfId="35386"/>
    <cellStyle name="Normal 3 2 2 2 2 28" xfId="35387"/>
    <cellStyle name="Normal 3 2 2 2 2 29" xfId="35388"/>
    <cellStyle name="Normal 3 2 2 2 2 29 2" xfId="35389"/>
    <cellStyle name="Normal 3 2 2 2 2 29 3" xfId="35390"/>
    <cellStyle name="Normal 3 2 2 2 2 29 4" xfId="35391"/>
    <cellStyle name="Normal 3 2 2 2 2 3" xfId="35392"/>
    <cellStyle name="Normal 3 2 2 2 2 3 2" xfId="35393"/>
    <cellStyle name="Normal 3 2 2 2 2 3 3" xfId="35394"/>
    <cellStyle name="Normal 3 2 2 2 2 3 4" xfId="35395"/>
    <cellStyle name="Normal 3 2 2 2 2 3 5" xfId="35396"/>
    <cellStyle name="Normal 3 2 2 2 2 30" xfId="35397"/>
    <cellStyle name="Normal 3 2 2 2 2 31" xfId="35398"/>
    <cellStyle name="Normal 3 2 2 2 2 32" xfId="35399"/>
    <cellStyle name="Normal 3 2 2 2 2 33" xfId="35400"/>
    <cellStyle name="Normal 3 2 2 2 2 34" xfId="35401"/>
    <cellStyle name="Normal 3 2 2 2 2 35" xfId="35402"/>
    <cellStyle name="Normal 3 2 2 2 2 4" xfId="35403"/>
    <cellStyle name="Normal 3 2 2 2 2 4 2" xfId="35404"/>
    <cellStyle name="Normal 3 2 2 2 2 4 3" xfId="35405"/>
    <cellStyle name="Normal 3 2 2 2 2 4 4" xfId="35406"/>
    <cellStyle name="Normal 3 2 2 2 2 4 5" xfId="35407"/>
    <cellStyle name="Normal 3 2 2 2 2 5" xfId="35408"/>
    <cellStyle name="Normal 3 2 2 2 2 5 2" xfId="35409"/>
    <cellStyle name="Normal 3 2 2 2 2 5 3" xfId="35410"/>
    <cellStyle name="Normal 3 2 2 2 2 5 4" xfId="35411"/>
    <cellStyle name="Normal 3 2 2 2 2 5 5" xfId="35412"/>
    <cellStyle name="Normal 3 2 2 2 2 6" xfId="35413"/>
    <cellStyle name="Normal 3 2 2 2 2 6 2" xfId="35414"/>
    <cellStyle name="Normal 3 2 2 2 2 6 3" xfId="35415"/>
    <cellStyle name="Normal 3 2 2 2 2 6 4" xfId="35416"/>
    <cellStyle name="Normal 3 2 2 2 2 6 5" xfId="35417"/>
    <cellStyle name="Normal 3 2 2 2 2 7" xfId="35418"/>
    <cellStyle name="Normal 3 2 2 2 2 7 2" xfId="35419"/>
    <cellStyle name="Normal 3 2 2 2 2 7 3" xfId="35420"/>
    <cellStyle name="Normal 3 2 2 2 2 7 4" xfId="35421"/>
    <cellStyle name="Normal 3 2 2 2 2 7 5" xfId="35422"/>
    <cellStyle name="Normal 3 2 2 2 2 8" xfId="35423"/>
    <cellStyle name="Normal 3 2 2 2 2 8 2" xfId="35424"/>
    <cellStyle name="Normal 3 2 2 2 2 8 3" xfId="35425"/>
    <cellStyle name="Normal 3 2 2 2 2 8 4" xfId="35426"/>
    <cellStyle name="Normal 3 2 2 2 2 8 5" xfId="35427"/>
    <cellStyle name="Normal 3 2 2 2 2 9" xfId="35428"/>
    <cellStyle name="Normal 3 2 2 2 2 9 2" xfId="35429"/>
    <cellStyle name="Normal 3 2 2 2 2 9 3" xfId="35430"/>
    <cellStyle name="Normal 3 2 2 2 2 9 4" xfId="35431"/>
    <cellStyle name="Normal 3 2 2 2 2 9 5" xfId="35432"/>
    <cellStyle name="Normal 3 2 2 2 20" xfId="35433"/>
    <cellStyle name="Normal 3 2 2 2 21" xfId="35434"/>
    <cellStyle name="Normal 3 2 2 2 22" xfId="35435"/>
    <cellStyle name="Normal 3 2 2 2 23" xfId="35436"/>
    <cellStyle name="Normal 3 2 2 2 24" xfId="35437"/>
    <cellStyle name="Normal 3 2 2 2 25" xfId="35438"/>
    <cellStyle name="Normal 3 2 2 2 26" xfId="35439"/>
    <cellStyle name="Normal 3 2 2 2 27" xfId="35440"/>
    <cellStyle name="Normal 3 2 2 2 28" xfId="35441"/>
    <cellStyle name="Normal 3 2 2 2 29" xfId="35442"/>
    <cellStyle name="Normal 3 2 2 2 29 2" xfId="35443"/>
    <cellStyle name="Normal 3 2 2 2 29 2 2" xfId="35444"/>
    <cellStyle name="Normal 3 2 2 2 29 2 3" xfId="35445"/>
    <cellStyle name="Normal 3 2 2 2 29 2 4" xfId="35446"/>
    <cellStyle name="Normal 3 2 2 2 29 2 5" xfId="35447"/>
    <cellStyle name="Normal 3 2 2 2 29 2 6" xfId="35448"/>
    <cellStyle name="Normal 3 2 2 2 29 2 7" xfId="35449"/>
    <cellStyle name="Normal 3 2 2 2 29 2 8" xfId="35450"/>
    <cellStyle name="Normal 3 2 2 2 29 3" xfId="35451"/>
    <cellStyle name="Normal 3 2 2 2 29 4" xfId="35452"/>
    <cellStyle name="Normal 3 2 2 2 29 5" xfId="35453"/>
    <cellStyle name="Normal 3 2 2 2 29 6" xfId="35454"/>
    <cellStyle name="Normal 3 2 2 2 29 7" xfId="35455"/>
    <cellStyle name="Normal 3 2 2 2 29 8" xfId="35456"/>
    <cellStyle name="Normal 3 2 2 2 29 9" xfId="35457"/>
    <cellStyle name="Normal 3 2 2 2 3" xfId="35458"/>
    <cellStyle name="Normal 3 2 2 2 30" xfId="35459"/>
    <cellStyle name="Normal 3 2 2 2 31" xfId="35460"/>
    <cellStyle name="Normal 3 2 2 2 32" xfId="35461"/>
    <cellStyle name="Normal 3 2 2 2 33" xfId="35462"/>
    <cellStyle name="Normal 3 2 2 2 34" xfId="35463"/>
    <cellStyle name="Normal 3 2 2 2 35" xfId="35464"/>
    <cellStyle name="Normal 3 2 2 2 35 2" xfId="35465"/>
    <cellStyle name="Normal 3 2 2 2 35 3" xfId="35466"/>
    <cellStyle name="Normal 3 2 2 2 35 4" xfId="35467"/>
    <cellStyle name="Normal 3 2 2 2 36" xfId="35468"/>
    <cellStyle name="Normal 3 2 2 2 37" xfId="35469"/>
    <cellStyle name="Normal 3 2 2 2 38" xfId="35470"/>
    <cellStyle name="Normal 3 2 2 2 39" xfId="35471"/>
    <cellStyle name="Normal 3 2 2 2 4" xfId="35472"/>
    <cellStyle name="Normal 3 2 2 2 40" xfId="35473"/>
    <cellStyle name="Normal 3 2 2 2 41" xfId="35474"/>
    <cellStyle name="Normal 3 2 2 2 5" xfId="35475"/>
    <cellStyle name="Normal 3 2 2 2 6" xfId="35476"/>
    <cellStyle name="Normal 3 2 2 2 7" xfId="35477"/>
    <cellStyle name="Normal 3 2 2 2 8" xfId="35478"/>
    <cellStyle name="Normal 3 2 2 2 9" xfId="35479"/>
    <cellStyle name="Normal 3 2 2 20" xfId="35480"/>
    <cellStyle name="Normal 3 2 2 20 2" xfId="35481"/>
    <cellStyle name="Normal 3 2 2 20 3" xfId="35482"/>
    <cellStyle name="Normal 3 2 2 20 4" xfId="35483"/>
    <cellStyle name="Normal 3 2 2 20 5" xfId="35484"/>
    <cellStyle name="Normal 3 2 2 21" xfId="35485"/>
    <cellStyle name="Normal 3 2 2 21 2" xfId="35486"/>
    <cellStyle name="Normal 3 2 2 21 3" xfId="35487"/>
    <cellStyle name="Normal 3 2 2 21 4" xfId="35488"/>
    <cellStyle name="Normal 3 2 2 21 5" xfId="35489"/>
    <cellStyle name="Normal 3 2 2 22" xfId="35490"/>
    <cellStyle name="Normal 3 2 2 22 2" xfId="35491"/>
    <cellStyle name="Normal 3 2 2 22 3" xfId="35492"/>
    <cellStyle name="Normal 3 2 2 22 4" xfId="35493"/>
    <cellStyle name="Normal 3 2 2 22 5" xfId="35494"/>
    <cellStyle name="Normal 3 2 2 23" xfId="35495"/>
    <cellStyle name="Normal 3 2 2 23 2" xfId="35496"/>
    <cellStyle name="Normal 3 2 2 23 3" xfId="35497"/>
    <cellStyle name="Normal 3 2 2 23 4" xfId="35498"/>
    <cellStyle name="Normal 3 2 2 23 5" xfId="35499"/>
    <cellStyle name="Normal 3 2 2 24" xfId="35500"/>
    <cellStyle name="Normal 3 2 2 24 2" xfId="35501"/>
    <cellStyle name="Normal 3 2 2 24 3" xfId="35502"/>
    <cellStyle name="Normal 3 2 2 24 4" xfId="35503"/>
    <cellStyle name="Normal 3 2 2 24 5" xfId="35504"/>
    <cellStyle name="Normal 3 2 2 25" xfId="35505"/>
    <cellStyle name="Normal 3 2 2 25 2" xfId="35506"/>
    <cellStyle name="Normal 3 2 2 25 3" xfId="35507"/>
    <cellStyle name="Normal 3 2 2 25 4" xfId="35508"/>
    <cellStyle name="Normal 3 2 2 25 5" xfId="35509"/>
    <cellStyle name="Normal 3 2 2 26" xfId="35510"/>
    <cellStyle name="Normal 3 2 2 26 2" xfId="35511"/>
    <cellStyle name="Normal 3 2 2 26 3" xfId="35512"/>
    <cellStyle name="Normal 3 2 2 26 4" xfId="35513"/>
    <cellStyle name="Normal 3 2 2 26 5" xfId="35514"/>
    <cellStyle name="Normal 3 2 2 27" xfId="35515"/>
    <cellStyle name="Normal 3 2 2 27 2" xfId="35516"/>
    <cellStyle name="Normal 3 2 2 27 2 2" xfId="35517"/>
    <cellStyle name="Normal 3 2 2 27 2 3" xfId="35518"/>
    <cellStyle name="Normal 3 2 2 27 2 4" xfId="35519"/>
    <cellStyle name="Normal 3 2 2 27 3" xfId="35520"/>
    <cellStyle name="Normal 3 2 2 27 4" xfId="35521"/>
    <cellStyle name="Normal 3 2 2 27 5" xfId="35522"/>
    <cellStyle name="Normal 3 2 2 28" xfId="35523"/>
    <cellStyle name="Normal 3 2 2 28 2" xfId="35524"/>
    <cellStyle name="Normal 3 2 2 28 2 2" xfId="35525"/>
    <cellStyle name="Normal 3 2 2 28 2 3" xfId="35526"/>
    <cellStyle name="Normal 3 2 2 28 2 4" xfId="35527"/>
    <cellStyle name="Normal 3 2 2 28 2 5" xfId="35528"/>
    <cellStyle name="Normal 3 2 2 28 3" xfId="35529"/>
    <cellStyle name="Normal 3 2 2 28 4" xfId="35530"/>
    <cellStyle name="Normal 3 2 2 28 5" xfId="35531"/>
    <cellStyle name="Normal 3 2 2 29" xfId="35532"/>
    <cellStyle name="Normal 3 2 2 3" xfId="35533"/>
    <cellStyle name="Normal 3 2 2 3 10" xfId="35534"/>
    <cellStyle name="Normal 3 2 2 3 11" xfId="35535"/>
    <cellStyle name="Normal 3 2 2 3 12" xfId="35536"/>
    <cellStyle name="Normal 3 2 2 3 13" xfId="35537"/>
    <cellStyle name="Normal 3 2 2 3 14" xfId="35538"/>
    <cellStyle name="Normal 3 2 2 3 15" xfId="35539"/>
    <cellStyle name="Normal 3 2 2 3 16" xfId="35540"/>
    <cellStyle name="Normal 3 2 2 3 17" xfId="35541"/>
    <cellStyle name="Normal 3 2 2 3 18" xfId="35542"/>
    <cellStyle name="Normal 3 2 2 3 19" xfId="35543"/>
    <cellStyle name="Normal 3 2 2 3 2" xfId="35544"/>
    <cellStyle name="Normal 3 2 2 3 2 10" xfId="35545"/>
    <cellStyle name="Normal 3 2 2 3 2 10 2" xfId="35546"/>
    <cellStyle name="Normal 3 2 2 3 2 10 3" xfId="35547"/>
    <cellStyle name="Normal 3 2 2 3 2 10 4" xfId="35548"/>
    <cellStyle name="Normal 3 2 2 3 2 10 5" xfId="35549"/>
    <cellStyle name="Normal 3 2 2 3 2 11" xfId="35550"/>
    <cellStyle name="Normal 3 2 2 3 2 11 2" xfId="35551"/>
    <cellStyle name="Normal 3 2 2 3 2 11 3" xfId="35552"/>
    <cellStyle name="Normal 3 2 2 3 2 11 4" xfId="35553"/>
    <cellStyle name="Normal 3 2 2 3 2 11 5" xfId="35554"/>
    <cellStyle name="Normal 3 2 2 3 2 12" xfId="35555"/>
    <cellStyle name="Normal 3 2 2 3 2 12 2" xfId="35556"/>
    <cellStyle name="Normal 3 2 2 3 2 12 3" xfId="35557"/>
    <cellStyle name="Normal 3 2 2 3 2 12 4" xfId="35558"/>
    <cellStyle name="Normal 3 2 2 3 2 12 5" xfId="35559"/>
    <cellStyle name="Normal 3 2 2 3 2 13" xfId="35560"/>
    <cellStyle name="Normal 3 2 2 3 2 13 2" xfId="35561"/>
    <cellStyle name="Normal 3 2 2 3 2 13 3" xfId="35562"/>
    <cellStyle name="Normal 3 2 2 3 2 13 4" xfId="35563"/>
    <cellStyle name="Normal 3 2 2 3 2 13 5" xfId="35564"/>
    <cellStyle name="Normal 3 2 2 3 2 14" xfId="35565"/>
    <cellStyle name="Normal 3 2 2 3 2 14 2" xfId="35566"/>
    <cellStyle name="Normal 3 2 2 3 2 14 3" xfId="35567"/>
    <cellStyle name="Normal 3 2 2 3 2 14 4" xfId="35568"/>
    <cellStyle name="Normal 3 2 2 3 2 14 5" xfId="35569"/>
    <cellStyle name="Normal 3 2 2 3 2 15" xfId="35570"/>
    <cellStyle name="Normal 3 2 2 3 2 15 2" xfId="35571"/>
    <cellStyle name="Normal 3 2 2 3 2 15 3" xfId="35572"/>
    <cellStyle name="Normal 3 2 2 3 2 15 4" xfId="35573"/>
    <cellStyle name="Normal 3 2 2 3 2 15 5" xfId="35574"/>
    <cellStyle name="Normal 3 2 2 3 2 16" xfId="35575"/>
    <cellStyle name="Normal 3 2 2 3 2 16 2" xfId="35576"/>
    <cellStyle name="Normal 3 2 2 3 2 16 3" xfId="35577"/>
    <cellStyle name="Normal 3 2 2 3 2 16 4" xfId="35578"/>
    <cellStyle name="Normal 3 2 2 3 2 16 5" xfId="35579"/>
    <cellStyle name="Normal 3 2 2 3 2 17" xfId="35580"/>
    <cellStyle name="Normal 3 2 2 3 2 17 2" xfId="35581"/>
    <cellStyle name="Normal 3 2 2 3 2 17 3" xfId="35582"/>
    <cellStyle name="Normal 3 2 2 3 2 17 4" xfId="35583"/>
    <cellStyle name="Normal 3 2 2 3 2 17 5" xfId="35584"/>
    <cellStyle name="Normal 3 2 2 3 2 18" xfId="35585"/>
    <cellStyle name="Normal 3 2 2 3 2 18 2" xfId="35586"/>
    <cellStyle name="Normal 3 2 2 3 2 18 3" xfId="35587"/>
    <cellStyle name="Normal 3 2 2 3 2 18 4" xfId="35588"/>
    <cellStyle name="Normal 3 2 2 3 2 18 5" xfId="35589"/>
    <cellStyle name="Normal 3 2 2 3 2 19" xfId="35590"/>
    <cellStyle name="Normal 3 2 2 3 2 19 2" xfId="35591"/>
    <cellStyle name="Normal 3 2 2 3 2 19 3" xfId="35592"/>
    <cellStyle name="Normal 3 2 2 3 2 19 4" xfId="35593"/>
    <cellStyle name="Normal 3 2 2 3 2 19 5" xfId="35594"/>
    <cellStyle name="Normal 3 2 2 3 2 2" xfId="35595"/>
    <cellStyle name="Normal 3 2 2 3 2 2 2" xfId="35596"/>
    <cellStyle name="Normal 3 2 2 3 2 2 3" xfId="35597"/>
    <cellStyle name="Normal 3 2 2 3 2 2 4" xfId="35598"/>
    <cellStyle name="Normal 3 2 2 3 2 2 5" xfId="35599"/>
    <cellStyle name="Normal 3 2 2 3 2 20" xfId="35600"/>
    <cellStyle name="Normal 3 2 2 3 2 20 2" xfId="35601"/>
    <cellStyle name="Normal 3 2 2 3 2 20 3" xfId="35602"/>
    <cellStyle name="Normal 3 2 2 3 2 20 4" xfId="35603"/>
    <cellStyle name="Normal 3 2 2 3 2 20 5" xfId="35604"/>
    <cellStyle name="Normal 3 2 2 3 2 3" xfId="35605"/>
    <cellStyle name="Normal 3 2 2 3 2 3 2" xfId="35606"/>
    <cellStyle name="Normal 3 2 2 3 2 3 3" xfId="35607"/>
    <cellStyle name="Normal 3 2 2 3 2 3 4" xfId="35608"/>
    <cellStyle name="Normal 3 2 2 3 2 3 5" xfId="35609"/>
    <cellStyle name="Normal 3 2 2 3 2 4" xfId="35610"/>
    <cellStyle name="Normal 3 2 2 3 2 4 2" xfId="35611"/>
    <cellStyle name="Normal 3 2 2 3 2 4 3" xfId="35612"/>
    <cellStyle name="Normal 3 2 2 3 2 4 4" xfId="35613"/>
    <cellStyle name="Normal 3 2 2 3 2 4 5" xfId="35614"/>
    <cellStyle name="Normal 3 2 2 3 2 5" xfId="35615"/>
    <cellStyle name="Normal 3 2 2 3 2 5 2" xfId="35616"/>
    <cellStyle name="Normal 3 2 2 3 2 5 3" xfId="35617"/>
    <cellStyle name="Normal 3 2 2 3 2 5 4" xfId="35618"/>
    <cellStyle name="Normal 3 2 2 3 2 5 5" xfId="35619"/>
    <cellStyle name="Normal 3 2 2 3 2 6" xfId="35620"/>
    <cellStyle name="Normal 3 2 2 3 2 6 2" xfId="35621"/>
    <cellStyle name="Normal 3 2 2 3 2 6 3" xfId="35622"/>
    <cellStyle name="Normal 3 2 2 3 2 6 4" xfId="35623"/>
    <cellStyle name="Normal 3 2 2 3 2 6 5" xfId="35624"/>
    <cellStyle name="Normal 3 2 2 3 2 7" xfId="35625"/>
    <cellStyle name="Normal 3 2 2 3 2 7 2" xfId="35626"/>
    <cellStyle name="Normal 3 2 2 3 2 7 3" xfId="35627"/>
    <cellStyle name="Normal 3 2 2 3 2 7 4" xfId="35628"/>
    <cellStyle name="Normal 3 2 2 3 2 7 5" xfId="35629"/>
    <cellStyle name="Normal 3 2 2 3 2 8" xfId="35630"/>
    <cellStyle name="Normal 3 2 2 3 2 8 2" xfId="35631"/>
    <cellStyle name="Normal 3 2 2 3 2 8 3" xfId="35632"/>
    <cellStyle name="Normal 3 2 2 3 2 8 4" xfId="35633"/>
    <cellStyle name="Normal 3 2 2 3 2 8 5" xfId="35634"/>
    <cellStyle name="Normal 3 2 2 3 2 9" xfId="35635"/>
    <cellStyle name="Normal 3 2 2 3 2 9 2" xfId="35636"/>
    <cellStyle name="Normal 3 2 2 3 2 9 3" xfId="35637"/>
    <cellStyle name="Normal 3 2 2 3 2 9 4" xfId="35638"/>
    <cellStyle name="Normal 3 2 2 3 2 9 5" xfId="35639"/>
    <cellStyle name="Normal 3 2 2 3 20" xfId="35640"/>
    <cellStyle name="Normal 3 2 2 3 21" xfId="35641"/>
    <cellStyle name="Normal 3 2 2 3 22" xfId="35642"/>
    <cellStyle name="Normal 3 2 2 3 23" xfId="35643"/>
    <cellStyle name="Normal 3 2 2 3 24" xfId="35644"/>
    <cellStyle name="Normal 3 2 2 3 3" xfId="35645"/>
    <cellStyle name="Normal 3 2 2 3 4" xfId="35646"/>
    <cellStyle name="Normal 3 2 2 3 5" xfId="35647"/>
    <cellStyle name="Normal 3 2 2 3 6" xfId="35648"/>
    <cellStyle name="Normal 3 2 2 3 7" xfId="35649"/>
    <cellStyle name="Normal 3 2 2 3 8" xfId="35650"/>
    <cellStyle name="Normal 3 2 2 3 9" xfId="35651"/>
    <cellStyle name="Normal 3 2 2 30" xfId="35652"/>
    <cellStyle name="Normal 3 2 2 31" xfId="35653"/>
    <cellStyle name="Normal 3 2 2 32" xfId="35654"/>
    <cellStyle name="Normal 3 2 2 33" xfId="35655"/>
    <cellStyle name="Normal 3 2 2 34" xfId="35656"/>
    <cellStyle name="Normal 3 2 2 35" xfId="35657"/>
    <cellStyle name="Normal 3 2 2 36" xfId="35658"/>
    <cellStyle name="Normal 3 2 2 36 2" xfId="35659"/>
    <cellStyle name="Normal 3 2 2 36 3" xfId="35660"/>
    <cellStyle name="Normal 3 2 2 36 4" xfId="35661"/>
    <cellStyle name="Normal 3 2 2 37" xfId="35662"/>
    <cellStyle name="Normal 3 2 2 38" xfId="35663"/>
    <cellStyle name="Normal 3 2 2 39" xfId="35664"/>
    <cellStyle name="Normal 3 2 2 4" xfId="35665"/>
    <cellStyle name="Normal 3 2 2 4 2" xfId="35666"/>
    <cellStyle name="Normal 3 2 2 4 3" xfId="35667"/>
    <cellStyle name="Normal 3 2 2 4 4" xfId="35668"/>
    <cellStyle name="Normal 3 2 2 4 5" xfId="35669"/>
    <cellStyle name="Normal 3 2 2 40" xfId="35670"/>
    <cellStyle name="Normal 3 2 2 41" xfId="35671"/>
    <cellStyle name="Normal 3 2 2 42" xfId="35672"/>
    <cellStyle name="Normal 3 2 2 43" xfId="35673"/>
    <cellStyle name="Normal 3 2 2 44" xfId="35674"/>
    <cellStyle name="Normal 3 2 2 5" xfId="35675"/>
    <cellStyle name="Normal 3 2 2 5 2" xfId="35676"/>
    <cellStyle name="Normal 3 2 2 5 3" xfId="35677"/>
    <cellStyle name="Normal 3 2 2 5 4" xfId="35678"/>
    <cellStyle name="Normal 3 2 2 5 5" xfId="35679"/>
    <cellStyle name="Normal 3 2 2 6" xfId="35680"/>
    <cellStyle name="Normal 3 2 2 6 2" xfId="35681"/>
    <cellStyle name="Normal 3 2 2 6 3" xfId="35682"/>
    <cellStyle name="Normal 3 2 2 6 4" xfId="35683"/>
    <cellStyle name="Normal 3 2 2 6 5" xfId="35684"/>
    <cellStyle name="Normal 3 2 2 7" xfId="35685"/>
    <cellStyle name="Normal 3 2 2 7 2" xfId="35686"/>
    <cellStyle name="Normal 3 2 2 7 3" xfId="35687"/>
    <cellStyle name="Normal 3 2 2 7 4" xfId="35688"/>
    <cellStyle name="Normal 3 2 2 7 5" xfId="35689"/>
    <cellStyle name="Normal 3 2 2 8" xfId="35690"/>
    <cellStyle name="Normal 3 2 2 8 2" xfId="35691"/>
    <cellStyle name="Normal 3 2 2 8 3" xfId="35692"/>
    <cellStyle name="Normal 3 2 2 8 4" xfId="35693"/>
    <cellStyle name="Normal 3 2 2 8 5" xfId="35694"/>
    <cellStyle name="Normal 3 2 2 9" xfId="35695"/>
    <cellStyle name="Normal 3 2 2 9 2" xfId="35696"/>
    <cellStyle name="Normal 3 2 2 9 3" xfId="35697"/>
    <cellStyle name="Normal 3 2 2 9 4" xfId="35698"/>
    <cellStyle name="Normal 3 2 2 9 5" xfId="35699"/>
    <cellStyle name="Normal 3 2 20" xfId="35700"/>
    <cellStyle name="Normal 3 2 21" xfId="35701"/>
    <cellStyle name="Normal 3 2 22" xfId="35702"/>
    <cellStyle name="Normal 3 2 23" xfId="35703"/>
    <cellStyle name="Normal 3 2 24" xfId="35704"/>
    <cellStyle name="Normal 3 2 25" xfId="35705"/>
    <cellStyle name="Normal 3 2 26" xfId="35706"/>
    <cellStyle name="Normal 3 2 27" xfId="35707"/>
    <cellStyle name="Normal 3 2 28" xfId="35708"/>
    <cellStyle name="Normal 3 2 29" xfId="35709"/>
    <cellStyle name="Normal 3 2 3" xfId="35710"/>
    <cellStyle name="Normal 3 2 30" xfId="35711"/>
    <cellStyle name="Normal 3 2 31" xfId="35712"/>
    <cellStyle name="Normal 3 2 32" xfId="35713"/>
    <cellStyle name="Normal 3 2 33" xfId="35714"/>
    <cellStyle name="Normal 3 2 33 2" xfId="35715"/>
    <cellStyle name="Normal 3 2 33 2 2" xfId="35716"/>
    <cellStyle name="Normal 3 2 33 2 3" xfId="35717"/>
    <cellStyle name="Normal 3 2 33 2 4" xfId="35718"/>
    <cellStyle name="Normal 3 2 33 2 5" xfId="35719"/>
    <cellStyle name="Normal 3 2 33 3" xfId="35720"/>
    <cellStyle name="Normal 3 2 33 4" xfId="35721"/>
    <cellStyle name="Normal 3 2 33 5" xfId="35722"/>
    <cellStyle name="Normal 3 2 34" xfId="35723"/>
    <cellStyle name="Normal 3 2 34 2" xfId="35724"/>
    <cellStyle name="Normal 3 2 34 2 2" xfId="35725"/>
    <cellStyle name="Normal 3 2 34 2 3" xfId="35726"/>
    <cellStyle name="Normal 3 2 34 2 4" xfId="35727"/>
    <cellStyle name="Normal 3 2 34 2 5" xfId="35728"/>
    <cellStyle name="Normal 3 2 34 3" xfId="35729"/>
    <cellStyle name="Normal 3 2 34 4" xfId="35730"/>
    <cellStyle name="Normal 3 2 34 5" xfId="35731"/>
    <cellStyle name="Normal 3 2 35" xfId="35732"/>
    <cellStyle name="Normal 3 2 36" xfId="35733"/>
    <cellStyle name="Normal 3 2 37" xfId="35734"/>
    <cellStyle name="Normal 3 2 38" xfId="35735"/>
    <cellStyle name="Normal 3 2 39" xfId="35736"/>
    <cellStyle name="Normal 3 2 4" xfId="35737"/>
    <cellStyle name="Normal 3 2 40" xfId="35738"/>
    <cellStyle name="Normal 3 2 41" xfId="35739"/>
    <cellStyle name="Normal 3 2 42" xfId="35740"/>
    <cellStyle name="Normal 3 2 43" xfId="35741"/>
    <cellStyle name="Normal 3 2 44" xfId="35742"/>
    <cellStyle name="Normal 3 2 45" xfId="42241"/>
    <cellStyle name="Normal 3 2 46" xfId="42896"/>
    <cellStyle name="Normal 3 2 47" xfId="43558"/>
    <cellStyle name="Normal 3 2 5" xfId="35743"/>
    <cellStyle name="Normal 3 2 6" xfId="35744"/>
    <cellStyle name="Normal 3 2 7" xfId="35745"/>
    <cellStyle name="Normal 3 2 7 10" xfId="35746"/>
    <cellStyle name="Normal 3 2 7 10 2" xfId="35747"/>
    <cellStyle name="Normal 3 2 7 10 3" xfId="35748"/>
    <cellStyle name="Normal 3 2 7 10 4" xfId="35749"/>
    <cellStyle name="Normal 3 2 7 10 5" xfId="35750"/>
    <cellStyle name="Normal 3 2 7 11" xfId="35751"/>
    <cellStyle name="Normal 3 2 7 11 2" xfId="35752"/>
    <cellStyle name="Normal 3 2 7 11 3" xfId="35753"/>
    <cellStyle name="Normal 3 2 7 11 4" xfId="35754"/>
    <cellStyle name="Normal 3 2 7 11 5" xfId="35755"/>
    <cellStyle name="Normal 3 2 7 12" xfId="35756"/>
    <cellStyle name="Normal 3 2 7 12 2" xfId="35757"/>
    <cellStyle name="Normal 3 2 7 12 3" xfId="35758"/>
    <cellStyle name="Normal 3 2 7 12 4" xfId="35759"/>
    <cellStyle name="Normal 3 2 7 12 5" xfId="35760"/>
    <cellStyle name="Normal 3 2 7 13" xfId="35761"/>
    <cellStyle name="Normal 3 2 7 13 2" xfId="35762"/>
    <cellStyle name="Normal 3 2 7 13 3" xfId="35763"/>
    <cellStyle name="Normal 3 2 7 13 4" xfId="35764"/>
    <cellStyle name="Normal 3 2 7 13 5" xfId="35765"/>
    <cellStyle name="Normal 3 2 7 14" xfId="35766"/>
    <cellStyle name="Normal 3 2 7 14 2" xfId="35767"/>
    <cellStyle name="Normal 3 2 7 14 3" xfId="35768"/>
    <cellStyle name="Normal 3 2 7 14 4" xfId="35769"/>
    <cellStyle name="Normal 3 2 7 14 5" xfId="35770"/>
    <cellStyle name="Normal 3 2 7 15" xfId="35771"/>
    <cellStyle name="Normal 3 2 7 15 2" xfId="35772"/>
    <cellStyle name="Normal 3 2 7 15 3" xfId="35773"/>
    <cellStyle name="Normal 3 2 7 15 4" xfId="35774"/>
    <cellStyle name="Normal 3 2 7 15 5" xfId="35775"/>
    <cellStyle name="Normal 3 2 7 16" xfId="35776"/>
    <cellStyle name="Normal 3 2 7 16 2" xfId="35777"/>
    <cellStyle name="Normal 3 2 7 16 3" xfId="35778"/>
    <cellStyle name="Normal 3 2 7 16 4" xfId="35779"/>
    <cellStyle name="Normal 3 2 7 16 5" xfId="35780"/>
    <cellStyle name="Normal 3 2 7 17" xfId="35781"/>
    <cellStyle name="Normal 3 2 7 17 2" xfId="35782"/>
    <cellStyle name="Normal 3 2 7 17 3" xfId="35783"/>
    <cellStyle name="Normal 3 2 7 17 4" xfId="35784"/>
    <cellStyle name="Normal 3 2 7 17 5" xfId="35785"/>
    <cellStyle name="Normal 3 2 7 18" xfId="35786"/>
    <cellStyle name="Normal 3 2 7 18 2" xfId="35787"/>
    <cellStyle name="Normal 3 2 7 18 3" xfId="35788"/>
    <cellStyle name="Normal 3 2 7 18 4" xfId="35789"/>
    <cellStyle name="Normal 3 2 7 18 5" xfId="35790"/>
    <cellStyle name="Normal 3 2 7 19" xfId="35791"/>
    <cellStyle name="Normal 3 2 7 19 2" xfId="35792"/>
    <cellStyle name="Normal 3 2 7 19 3" xfId="35793"/>
    <cellStyle name="Normal 3 2 7 19 4" xfId="35794"/>
    <cellStyle name="Normal 3 2 7 19 5" xfId="35795"/>
    <cellStyle name="Normal 3 2 7 2" xfId="35796"/>
    <cellStyle name="Normal 3 2 7 2 10" xfId="35797"/>
    <cellStyle name="Normal 3 2 7 2 11" xfId="35798"/>
    <cellStyle name="Normal 3 2 7 2 12" xfId="35799"/>
    <cellStyle name="Normal 3 2 7 2 13" xfId="35800"/>
    <cellStyle name="Normal 3 2 7 2 14" xfId="35801"/>
    <cellStyle name="Normal 3 2 7 2 15" xfId="35802"/>
    <cellStyle name="Normal 3 2 7 2 16" xfId="35803"/>
    <cellStyle name="Normal 3 2 7 2 17" xfId="35804"/>
    <cellStyle name="Normal 3 2 7 2 18" xfId="35805"/>
    <cellStyle name="Normal 3 2 7 2 19" xfId="35806"/>
    <cellStyle name="Normal 3 2 7 2 2" xfId="35807"/>
    <cellStyle name="Normal 3 2 7 2 20" xfId="35808"/>
    <cellStyle name="Normal 3 2 7 2 21" xfId="35809"/>
    <cellStyle name="Normal 3 2 7 2 22" xfId="35810"/>
    <cellStyle name="Normal 3 2 7 2 23" xfId="35811"/>
    <cellStyle name="Normal 3 2 7 2 24" xfId="35812"/>
    <cellStyle name="Normal 3 2 7 2 3" xfId="35813"/>
    <cellStyle name="Normal 3 2 7 2 4" xfId="35814"/>
    <cellStyle name="Normal 3 2 7 2 5" xfId="35815"/>
    <cellStyle name="Normal 3 2 7 2 6" xfId="35816"/>
    <cellStyle name="Normal 3 2 7 2 7" xfId="35817"/>
    <cellStyle name="Normal 3 2 7 2 8" xfId="35818"/>
    <cellStyle name="Normal 3 2 7 2 9" xfId="35819"/>
    <cellStyle name="Normal 3 2 7 20" xfId="35820"/>
    <cellStyle name="Normal 3 2 7 20 2" xfId="35821"/>
    <cellStyle name="Normal 3 2 7 20 3" xfId="35822"/>
    <cellStyle name="Normal 3 2 7 20 4" xfId="35823"/>
    <cellStyle name="Normal 3 2 7 20 5" xfId="35824"/>
    <cellStyle name="Normal 3 2 7 3" xfId="35825"/>
    <cellStyle name="Normal 3 2 7 3 2" xfId="35826"/>
    <cellStyle name="Normal 3 2 7 3 3" xfId="35827"/>
    <cellStyle name="Normal 3 2 7 3 4" xfId="35828"/>
    <cellStyle name="Normal 3 2 7 3 5" xfId="35829"/>
    <cellStyle name="Normal 3 2 7 4" xfId="35830"/>
    <cellStyle name="Normal 3 2 7 4 2" xfId="35831"/>
    <cellStyle name="Normal 3 2 7 4 3" xfId="35832"/>
    <cellStyle name="Normal 3 2 7 4 4" xfId="35833"/>
    <cellStyle name="Normal 3 2 7 4 5" xfId="35834"/>
    <cellStyle name="Normal 3 2 7 5" xfId="35835"/>
    <cellStyle name="Normal 3 2 7 5 2" xfId="35836"/>
    <cellStyle name="Normal 3 2 7 5 3" xfId="35837"/>
    <cellStyle name="Normal 3 2 7 5 4" xfId="35838"/>
    <cellStyle name="Normal 3 2 7 5 5" xfId="35839"/>
    <cellStyle name="Normal 3 2 7 6" xfId="35840"/>
    <cellStyle name="Normal 3 2 7 6 2" xfId="35841"/>
    <cellStyle name="Normal 3 2 7 6 3" xfId="35842"/>
    <cellStyle name="Normal 3 2 7 6 4" xfId="35843"/>
    <cellStyle name="Normal 3 2 7 6 5" xfId="35844"/>
    <cellStyle name="Normal 3 2 7 7" xfId="35845"/>
    <cellStyle name="Normal 3 2 7 7 2" xfId="35846"/>
    <cellStyle name="Normal 3 2 7 7 3" xfId="35847"/>
    <cellStyle name="Normal 3 2 7 7 4" xfId="35848"/>
    <cellStyle name="Normal 3 2 7 7 5" xfId="35849"/>
    <cellStyle name="Normal 3 2 7 8" xfId="35850"/>
    <cellStyle name="Normal 3 2 7 8 2" xfId="35851"/>
    <cellStyle name="Normal 3 2 7 8 3" xfId="35852"/>
    <cellStyle name="Normal 3 2 7 8 4" xfId="35853"/>
    <cellStyle name="Normal 3 2 7 8 5" xfId="35854"/>
    <cellStyle name="Normal 3 2 7 9" xfId="35855"/>
    <cellStyle name="Normal 3 2 7 9 2" xfId="35856"/>
    <cellStyle name="Normal 3 2 7 9 3" xfId="35857"/>
    <cellStyle name="Normal 3 2 7 9 4" xfId="35858"/>
    <cellStyle name="Normal 3 2 7 9 5" xfId="35859"/>
    <cellStyle name="Normal 3 2 8" xfId="35860"/>
    <cellStyle name="Normal 3 2 9" xfId="35861"/>
    <cellStyle name="Normal 3 20" xfId="35862"/>
    <cellStyle name="Normal 3 20 2" xfId="35863"/>
    <cellStyle name="Normal 3 20 3" xfId="35864"/>
    <cellStyle name="Normal 3 20 4" xfId="35865"/>
    <cellStyle name="Normal 3 20 5" xfId="35866"/>
    <cellStyle name="Normal 3 21" xfId="35867"/>
    <cellStyle name="Normal 3 21 2" xfId="35868"/>
    <cellStyle name="Normal 3 21 3" xfId="35869"/>
    <cellStyle name="Normal 3 21 4" xfId="35870"/>
    <cellStyle name="Normal 3 21 5" xfId="35871"/>
    <cellStyle name="Normal 3 22" xfId="35872"/>
    <cellStyle name="Normal 3 22 2" xfId="35873"/>
    <cellStyle name="Normal 3 22 3" xfId="35874"/>
    <cellStyle name="Normal 3 22 4" xfId="35875"/>
    <cellStyle name="Normal 3 22 5" xfId="35876"/>
    <cellStyle name="Normal 3 23" xfId="35877"/>
    <cellStyle name="Normal 3 23 2" xfId="35878"/>
    <cellStyle name="Normal 3 23 3" xfId="35879"/>
    <cellStyle name="Normal 3 23 4" xfId="35880"/>
    <cellStyle name="Normal 3 23 5" xfId="35881"/>
    <cellStyle name="Normal 3 24" xfId="35882"/>
    <cellStyle name="Normal 3 24 2" xfId="35883"/>
    <cellStyle name="Normal 3 24 3" xfId="35884"/>
    <cellStyle name="Normal 3 24 4" xfId="35885"/>
    <cellStyle name="Normal 3 24 5" xfId="35886"/>
    <cellStyle name="Normal 3 25" xfId="35887"/>
    <cellStyle name="Normal 3 25 2" xfId="35888"/>
    <cellStyle name="Normal 3 25 3" xfId="35889"/>
    <cellStyle name="Normal 3 25 4" xfId="35890"/>
    <cellStyle name="Normal 3 25 5" xfId="35891"/>
    <cellStyle name="Normal 3 26" xfId="35892"/>
    <cellStyle name="Normal 3 26 2" xfId="35893"/>
    <cellStyle name="Normal 3 26 3" xfId="35894"/>
    <cellStyle name="Normal 3 26 4" xfId="35895"/>
    <cellStyle name="Normal 3 26 5" xfId="35896"/>
    <cellStyle name="Normal 3 27" xfId="35897"/>
    <cellStyle name="Normal 3 27 2" xfId="35898"/>
    <cellStyle name="Normal 3 27 3" xfId="35899"/>
    <cellStyle name="Normal 3 27 4" xfId="35900"/>
    <cellStyle name="Normal 3 27 5" xfId="35901"/>
    <cellStyle name="Normal 3 28" xfId="35902"/>
    <cellStyle name="Normal 3 28 2" xfId="35903"/>
    <cellStyle name="Normal 3 28 3" xfId="35904"/>
    <cellStyle name="Normal 3 28 4" xfId="35905"/>
    <cellStyle name="Normal 3 28 5" xfId="35906"/>
    <cellStyle name="Normal 3 29" xfId="35907"/>
    <cellStyle name="Normal 3 29 2" xfId="35908"/>
    <cellStyle name="Normal 3 29 3" xfId="35909"/>
    <cellStyle name="Normal 3 29 4" xfId="35910"/>
    <cellStyle name="Normal 3 29 5" xfId="35911"/>
    <cellStyle name="Normal 3 3" xfId="388"/>
    <cellStyle name="Normal 3 3 2" xfId="35912"/>
    <cellStyle name="Normal 3 3 2 2" xfId="35913"/>
    <cellStyle name="Normal 3 3 3" xfId="35914"/>
    <cellStyle name="Normal 3 30" xfId="35915"/>
    <cellStyle name="Normal 3 30 2" xfId="35916"/>
    <cellStyle name="Normal 3 30 3" xfId="35917"/>
    <cellStyle name="Normal 3 30 4" xfId="35918"/>
    <cellStyle name="Normal 3 30 5" xfId="35919"/>
    <cellStyle name="Normal 3 31" xfId="35920"/>
    <cellStyle name="Normal 3 31 2" xfId="35921"/>
    <cellStyle name="Normal 3 31 3" xfId="35922"/>
    <cellStyle name="Normal 3 31 4" xfId="35923"/>
    <cellStyle name="Normal 3 31 5" xfId="35924"/>
    <cellStyle name="Normal 3 32" xfId="35925"/>
    <cellStyle name="Normal 3 32 2" xfId="35926"/>
    <cellStyle name="Normal 3 32 3" xfId="35927"/>
    <cellStyle name="Normal 3 32 4" xfId="35928"/>
    <cellStyle name="Normal 3 32 5" xfId="35929"/>
    <cellStyle name="Normal 3 33" xfId="35930"/>
    <cellStyle name="Normal 3 33 2" xfId="35931"/>
    <cellStyle name="Normal 3 33 3" xfId="35932"/>
    <cellStyle name="Normal 3 33 4" xfId="35933"/>
    <cellStyle name="Normal 3 33 5" xfId="35934"/>
    <cellStyle name="Normal 3 34" xfId="35935"/>
    <cellStyle name="Normal 3 34 2" xfId="35936"/>
    <cellStyle name="Normal 3 34 3" xfId="35937"/>
    <cellStyle name="Normal 3 34 4" xfId="35938"/>
    <cellStyle name="Normal 3 34 5" xfId="35939"/>
    <cellStyle name="Normal 3 35" xfId="35940"/>
    <cellStyle name="Normal 3 36" xfId="35941"/>
    <cellStyle name="Normal 3 37" xfId="35942"/>
    <cellStyle name="Normal 3 38" xfId="35943"/>
    <cellStyle name="Normal 3 39" xfId="42240"/>
    <cellStyle name="Normal 3 4" xfId="389"/>
    <cellStyle name="Normal 3 4 2" xfId="35944"/>
    <cellStyle name="Normal 3 4 2 2" xfId="35945"/>
    <cellStyle name="Normal 3 4 2 2 2" xfId="35946"/>
    <cellStyle name="Normal 3 4 2 2 3" xfId="35947"/>
    <cellStyle name="Normal 3 4 2 2 4" xfId="35948"/>
    <cellStyle name="Normal 3 4 2 3" xfId="35949"/>
    <cellStyle name="Normal 3 4 2 4" xfId="35950"/>
    <cellStyle name="Normal 3 4 2 5" xfId="35951"/>
    <cellStyle name="Normal 3 4 3" xfId="35952"/>
    <cellStyle name="Normal 3 4 3 2" xfId="35953"/>
    <cellStyle name="Normal 3 4 3 3" xfId="35954"/>
    <cellStyle name="Normal 3 4 4" xfId="35955"/>
    <cellStyle name="Normal 3 4 4 2" xfId="35956"/>
    <cellStyle name="Normal 3 4 4 3" xfId="35957"/>
    <cellStyle name="Normal 3 4 4 4" xfId="35958"/>
    <cellStyle name="Normal 3 4 5" xfId="35959"/>
    <cellStyle name="Normal 3 4 6" xfId="35960"/>
    <cellStyle name="Normal 3 4 7" xfId="35961"/>
    <cellStyle name="Normal 3 4 8" xfId="35962"/>
    <cellStyle name="Normal 3 40" xfId="43419"/>
    <cellStyle name="Normal 3 41" xfId="43557"/>
    <cellStyle name="Normal 3 5" xfId="390"/>
    <cellStyle name="Normal 3 5 2" xfId="35963"/>
    <cellStyle name="Normal 3 5 2 2" xfId="35964"/>
    <cellStyle name="Normal 3 5 2 2 2" xfId="35965"/>
    <cellStyle name="Normal 3 5 2 2 3" xfId="35966"/>
    <cellStyle name="Normal 3 5 2 2 4" xfId="35967"/>
    <cellStyle name="Normal 3 5 2 3" xfId="35968"/>
    <cellStyle name="Normal 3 5 2 4" xfId="35969"/>
    <cellStyle name="Normal 3 5 2 5" xfId="35970"/>
    <cellStyle name="Normal 3 5 3" xfId="35971"/>
    <cellStyle name="Normal 3 5 3 2" xfId="35972"/>
    <cellStyle name="Normal 3 5 3 3" xfId="35973"/>
    <cellStyle name="Normal 3 5 4" xfId="35974"/>
    <cellStyle name="Normal 3 5 4 2" xfId="35975"/>
    <cellStyle name="Normal 3 5 4 3" xfId="35976"/>
    <cellStyle name="Normal 3 5 4 4" xfId="35977"/>
    <cellStyle name="Normal 3 5 5" xfId="35978"/>
    <cellStyle name="Normal 3 5 6" xfId="35979"/>
    <cellStyle name="Normal 3 6" xfId="391"/>
    <cellStyle name="Normal 3 6 2" xfId="35980"/>
    <cellStyle name="Normal 3 6 2 2" xfId="35981"/>
    <cellStyle name="Normal 3 6 2 2 2" xfId="35982"/>
    <cellStyle name="Normal 3 6 2 2 3" xfId="35983"/>
    <cellStyle name="Normal 3 6 2 2 4" xfId="35984"/>
    <cellStyle name="Normal 3 6 2 3" xfId="35985"/>
    <cellStyle name="Normal 3 6 2 4" xfId="35986"/>
    <cellStyle name="Normal 3 6 2 5" xfId="35987"/>
    <cellStyle name="Normal 3 6 3" xfId="35988"/>
    <cellStyle name="Normal 3 6 3 2" xfId="35989"/>
    <cellStyle name="Normal 3 6 3 3" xfId="35990"/>
    <cellStyle name="Normal 3 6 4" xfId="35991"/>
    <cellStyle name="Normal 3 6 4 2" xfId="35992"/>
    <cellStyle name="Normal 3 6 4 3" xfId="35993"/>
    <cellStyle name="Normal 3 6 4 4" xfId="35994"/>
    <cellStyle name="Normal 3 6 5" xfId="35995"/>
    <cellStyle name="Normal 3 6 6" xfId="35996"/>
    <cellStyle name="Normal 3 7" xfId="1164"/>
    <cellStyle name="Normal 3 7 10" xfId="35997"/>
    <cellStyle name="Normal 3 7 10 2" xfId="35998"/>
    <cellStyle name="Normal 3 7 10 3" xfId="35999"/>
    <cellStyle name="Normal 3 7 10 4" xfId="36000"/>
    <cellStyle name="Normal 3 7 10 5" xfId="36001"/>
    <cellStyle name="Normal 3 7 11" xfId="36002"/>
    <cellStyle name="Normal 3 7 11 2" xfId="36003"/>
    <cellStyle name="Normal 3 7 11 3" xfId="36004"/>
    <cellStyle name="Normal 3 7 11 4" xfId="36005"/>
    <cellStyle name="Normal 3 7 11 5" xfId="36006"/>
    <cellStyle name="Normal 3 7 12" xfId="36007"/>
    <cellStyle name="Normal 3 7 12 2" xfId="36008"/>
    <cellStyle name="Normal 3 7 12 3" xfId="36009"/>
    <cellStyle name="Normal 3 7 12 4" xfId="36010"/>
    <cellStyle name="Normal 3 7 12 5" xfId="36011"/>
    <cellStyle name="Normal 3 7 13" xfId="36012"/>
    <cellStyle name="Normal 3 7 13 2" xfId="36013"/>
    <cellStyle name="Normal 3 7 13 3" xfId="36014"/>
    <cellStyle name="Normal 3 7 13 4" xfId="36015"/>
    <cellStyle name="Normal 3 7 13 5" xfId="36016"/>
    <cellStyle name="Normal 3 7 14" xfId="36017"/>
    <cellStyle name="Normal 3 7 14 2" xfId="36018"/>
    <cellStyle name="Normal 3 7 14 3" xfId="36019"/>
    <cellStyle name="Normal 3 7 14 4" xfId="36020"/>
    <cellStyle name="Normal 3 7 14 5" xfId="36021"/>
    <cellStyle name="Normal 3 7 15" xfId="36022"/>
    <cellStyle name="Normal 3 7 15 2" xfId="36023"/>
    <cellStyle name="Normal 3 7 15 3" xfId="36024"/>
    <cellStyle name="Normal 3 7 15 4" xfId="36025"/>
    <cellStyle name="Normal 3 7 15 5" xfId="36026"/>
    <cellStyle name="Normal 3 7 16" xfId="36027"/>
    <cellStyle name="Normal 3 7 16 2" xfId="36028"/>
    <cellStyle name="Normal 3 7 16 3" xfId="36029"/>
    <cellStyle name="Normal 3 7 16 4" xfId="36030"/>
    <cellStyle name="Normal 3 7 16 5" xfId="36031"/>
    <cellStyle name="Normal 3 7 17" xfId="36032"/>
    <cellStyle name="Normal 3 7 17 2" xfId="36033"/>
    <cellStyle name="Normal 3 7 17 3" xfId="36034"/>
    <cellStyle name="Normal 3 7 17 4" xfId="36035"/>
    <cellStyle name="Normal 3 7 17 5" xfId="36036"/>
    <cellStyle name="Normal 3 7 18" xfId="36037"/>
    <cellStyle name="Normal 3 7 18 2" xfId="36038"/>
    <cellStyle name="Normal 3 7 18 3" xfId="36039"/>
    <cellStyle name="Normal 3 7 18 4" xfId="36040"/>
    <cellStyle name="Normal 3 7 18 5" xfId="36041"/>
    <cellStyle name="Normal 3 7 19" xfId="36042"/>
    <cellStyle name="Normal 3 7 19 2" xfId="36043"/>
    <cellStyle name="Normal 3 7 19 3" xfId="36044"/>
    <cellStyle name="Normal 3 7 19 4" xfId="36045"/>
    <cellStyle name="Normal 3 7 19 5" xfId="36046"/>
    <cellStyle name="Normal 3 7 2" xfId="36047"/>
    <cellStyle name="Normal 3 7 2 2" xfId="36048"/>
    <cellStyle name="Normal 3 7 2 3" xfId="36049"/>
    <cellStyle name="Normal 3 7 2 4" xfId="36050"/>
    <cellStyle name="Normal 3 7 2 5" xfId="36051"/>
    <cellStyle name="Normal 3 7 20" xfId="36052"/>
    <cellStyle name="Normal 3 7 20 2" xfId="36053"/>
    <cellStyle name="Normal 3 7 20 3" xfId="36054"/>
    <cellStyle name="Normal 3 7 20 4" xfId="36055"/>
    <cellStyle name="Normal 3 7 20 5" xfId="36056"/>
    <cellStyle name="Normal 3 7 21" xfId="36057"/>
    <cellStyle name="Normal 3 7 21 2" xfId="36058"/>
    <cellStyle name="Normal 3 7 21 3" xfId="36059"/>
    <cellStyle name="Normal 3 7 21 4" xfId="36060"/>
    <cellStyle name="Normal 3 7 21 5" xfId="36061"/>
    <cellStyle name="Normal 3 7 22" xfId="36062"/>
    <cellStyle name="Normal 3 7 22 2" xfId="36063"/>
    <cellStyle name="Normal 3 7 22 3" xfId="36064"/>
    <cellStyle name="Normal 3 7 22 4" xfId="36065"/>
    <cellStyle name="Normal 3 7 22 5" xfId="36066"/>
    <cellStyle name="Normal 3 7 23" xfId="36067"/>
    <cellStyle name="Normal 3 7 23 2" xfId="36068"/>
    <cellStyle name="Normal 3 7 23 3" xfId="36069"/>
    <cellStyle name="Normal 3 7 23 4" xfId="36070"/>
    <cellStyle name="Normal 3 7 23 5" xfId="36071"/>
    <cellStyle name="Normal 3 7 24" xfId="42242"/>
    <cellStyle name="Normal 3 7 25" xfId="42897"/>
    <cellStyle name="Normal 3 7 3" xfId="36072"/>
    <cellStyle name="Normal 3 7 3 2" xfId="36073"/>
    <cellStyle name="Normal 3 7 3 3" xfId="36074"/>
    <cellStyle name="Normal 3 7 3 4" xfId="36075"/>
    <cellStyle name="Normal 3 7 3 5" xfId="36076"/>
    <cellStyle name="Normal 3 7 3 6" xfId="36077"/>
    <cellStyle name="Normal 3 7 3 7" xfId="36078"/>
    <cellStyle name="Normal 3 7 4" xfId="36079"/>
    <cellStyle name="Normal 3 7 4 2" xfId="36080"/>
    <cellStyle name="Normal 3 7 4 3" xfId="36081"/>
    <cellStyle name="Normal 3 7 4 4" xfId="36082"/>
    <cellStyle name="Normal 3 7 4 5" xfId="36083"/>
    <cellStyle name="Normal 3 7 5" xfId="36084"/>
    <cellStyle name="Normal 3 7 5 2" xfId="36085"/>
    <cellStyle name="Normal 3 7 5 3" xfId="36086"/>
    <cellStyle name="Normal 3 7 5 4" xfId="36087"/>
    <cellStyle name="Normal 3 7 5 5" xfId="36088"/>
    <cellStyle name="Normal 3 7 6" xfId="36089"/>
    <cellStyle name="Normal 3 7 6 2" xfId="36090"/>
    <cellStyle name="Normal 3 7 6 3" xfId="36091"/>
    <cellStyle name="Normal 3 7 6 4" xfId="36092"/>
    <cellStyle name="Normal 3 7 6 5" xfId="36093"/>
    <cellStyle name="Normal 3 7 7" xfId="36094"/>
    <cellStyle name="Normal 3 7 7 2" xfId="36095"/>
    <cellStyle name="Normal 3 7 7 3" xfId="36096"/>
    <cellStyle name="Normal 3 7 7 4" xfId="36097"/>
    <cellStyle name="Normal 3 7 7 5" xfId="36098"/>
    <cellStyle name="Normal 3 7 8" xfId="36099"/>
    <cellStyle name="Normal 3 7 8 2" xfId="36100"/>
    <cellStyle name="Normal 3 7 8 3" xfId="36101"/>
    <cellStyle name="Normal 3 7 8 4" xfId="36102"/>
    <cellStyle name="Normal 3 7 8 5" xfId="36103"/>
    <cellStyle name="Normal 3 7 9" xfId="36104"/>
    <cellStyle name="Normal 3 7 9 2" xfId="36105"/>
    <cellStyle name="Normal 3 7 9 3" xfId="36106"/>
    <cellStyle name="Normal 3 7 9 4" xfId="36107"/>
    <cellStyle name="Normal 3 7 9 5" xfId="36108"/>
    <cellStyle name="Normal 3 8" xfId="36109"/>
    <cellStyle name="Normal 3 8 2" xfId="36110"/>
    <cellStyle name="Normal 3 8 2 2" xfId="36111"/>
    <cellStyle name="Normal 3 8 2 2 2" xfId="36112"/>
    <cellStyle name="Normal 3 8 2 2 3" xfId="36113"/>
    <cellStyle name="Normal 3 8 2 2 4" xfId="36114"/>
    <cellStyle name="Normal 3 8 2 3" xfId="36115"/>
    <cellStyle name="Normal 3 8 2 4" xfId="36116"/>
    <cellStyle name="Normal 3 8 2 5" xfId="36117"/>
    <cellStyle name="Normal 3 8 3" xfId="36118"/>
    <cellStyle name="Normal 3 8 3 2" xfId="36119"/>
    <cellStyle name="Normal 3 8 3 3" xfId="36120"/>
    <cellStyle name="Normal 3 8 4" xfId="36121"/>
    <cellStyle name="Normal 3 8 4 2" xfId="36122"/>
    <cellStyle name="Normal 3 8 4 3" xfId="36123"/>
    <cellStyle name="Normal 3 8 4 4" xfId="36124"/>
    <cellStyle name="Normal 3 8 5" xfId="36125"/>
    <cellStyle name="Normal 3 8 6" xfId="36126"/>
    <cellStyle name="Normal 3 9" xfId="36127"/>
    <cellStyle name="Normal 3 9 2" xfId="36128"/>
    <cellStyle name="Normal 3 9 3" xfId="36129"/>
    <cellStyle name="Normal 3 9 4" xfId="36130"/>
    <cellStyle name="Normal 3 9 5" xfId="36131"/>
    <cellStyle name="Normal 3 9 5 2" xfId="36132"/>
    <cellStyle name="Normal 3 9 5 3" xfId="36133"/>
    <cellStyle name="Normal 3 9_BE S105-2014 0DEF1" xfId="36134"/>
    <cellStyle name="Normal 3_20110303-Chiffres CRCP 2010" xfId="43400"/>
    <cellStyle name="Normal 30" xfId="36135"/>
    <cellStyle name="Normal 30 2" xfId="36136"/>
    <cellStyle name="Normal 30 2 2" xfId="36137"/>
    <cellStyle name="Normal 30 2 2 2" xfId="36138"/>
    <cellStyle name="Normal 30 2 3" xfId="36139"/>
    <cellStyle name="Normal 30 3" xfId="36140"/>
    <cellStyle name="Normal 30 3 2" xfId="36141"/>
    <cellStyle name="Normal 30 4" xfId="36142"/>
    <cellStyle name="Normal 30 5" xfId="36143"/>
    <cellStyle name="Normal 31" xfId="36144"/>
    <cellStyle name="Normal 31 2" xfId="36145"/>
    <cellStyle name="Normal 31 2 2" xfId="36146"/>
    <cellStyle name="Normal 31 3" xfId="36147"/>
    <cellStyle name="Normal 31 4" xfId="36148"/>
    <cellStyle name="Normal 32" xfId="36149"/>
    <cellStyle name="Normal 32 2" xfId="36150"/>
    <cellStyle name="Normal 33" xfId="36151"/>
    <cellStyle name="Normal 33 2" xfId="36152"/>
    <cellStyle name="Normal 34" xfId="36153"/>
    <cellStyle name="Normal 34 2" xfId="36154"/>
    <cellStyle name="Normal 34 2 2" xfId="36155"/>
    <cellStyle name="Normal 34 3" xfId="36156"/>
    <cellStyle name="Normal 34 4" xfId="36157"/>
    <cellStyle name="Normal 35" xfId="36158"/>
    <cellStyle name="Normal 35 2" xfId="36159"/>
    <cellStyle name="Normal 35 2 2" xfId="36160"/>
    <cellStyle name="Normal 35 3" xfId="36161"/>
    <cellStyle name="Normal 35 4" xfId="36162"/>
    <cellStyle name="Normal 36" xfId="36163"/>
    <cellStyle name="Normal 36 2" xfId="36164"/>
    <cellStyle name="Normal 36 3" xfId="36165"/>
    <cellStyle name="Normal 37" xfId="36166"/>
    <cellStyle name="Normal 37 2" xfId="36167"/>
    <cellStyle name="Normal 37 3" xfId="36168"/>
    <cellStyle name="Normal 37 4" xfId="36169"/>
    <cellStyle name="Normal 37 5" xfId="36170"/>
    <cellStyle name="Normal 37 6" xfId="36171"/>
    <cellStyle name="Normal 38" xfId="36172"/>
    <cellStyle name="Normal 38 2" xfId="36173"/>
    <cellStyle name="Normal 38 2 2" xfId="36174"/>
    <cellStyle name="Normal 38 3" xfId="36175"/>
    <cellStyle name="Normal 38 4" xfId="36176"/>
    <cellStyle name="Normal 39" xfId="36177"/>
    <cellStyle name="Normal 39 2" xfId="36178"/>
    <cellStyle name="Normal 39 3" xfId="36179"/>
    <cellStyle name="Normal 4" xfId="392"/>
    <cellStyle name="Normal 4 10" xfId="393"/>
    <cellStyle name="Normal 4 11" xfId="394"/>
    <cellStyle name="Normal 4 11 2" xfId="42243"/>
    <cellStyle name="Normal 4 11 3" xfId="42898"/>
    <cellStyle name="Normal 4 11 4" xfId="43559"/>
    <cellStyle name="Normal 4 12" xfId="395"/>
    <cellStyle name="Normal 4 12 2" xfId="42244"/>
    <cellStyle name="Normal 4 12 3" xfId="42899"/>
    <cellStyle name="Normal 4 12 4" xfId="43560"/>
    <cellStyle name="Normal 4 13" xfId="396"/>
    <cellStyle name="Normal 4 13 2" xfId="42245"/>
    <cellStyle name="Normal 4 13 3" xfId="42900"/>
    <cellStyle name="Normal 4 13 4" xfId="43561"/>
    <cellStyle name="Normal 4 2" xfId="397"/>
    <cellStyle name="Normal 4 2 10" xfId="398"/>
    <cellStyle name="Normal 4 2 10 2" xfId="42246"/>
    <cellStyle name="Normal 4 2 10 3" xfId="42901"/>
    <cellStyle name="Normal 4 2 10 4" xfId="43562"/>
    <cellStyle name="Normal 4 2 11" xfId="36180"/>
    <cellStyle name="Normal 4 2 12" xfId="36181"/>
    <cellStyle name="Normal 4 2 13" xfId="36182"/>
    <cellStyle name="Normal 4 2 14" xfId="36183"/>
    <cellStyle name="Normal 4 2 15" xfId="36184"/>
    <cellStyle name="Normal 4 2 2" xfId="399"/>
    <cellStyle name="Normal 4 2 2 10" xfId="36185"/>
    <cellStyle name="Normal 4 2 2 11" xfId="36186"/>
    <cellStyle name="Normal 4 2 2 12" xfId="36187"/>
    <cellStyle name="Normal 4 2 2 13" xfId="36188"/>
    <cellStyle name="Normal 4 2 2 14" xfId="42247"/>
    <cellStyle name="Normal 4 2 2 15" xfId="42902"/>
    <cellStyle name="Normal 4 2 2 16" xfId="43563"/>
    <cellStyle name="Normal 4 2 2 2" xfId="400"/>
    <cellStyle name="Normal 4 2 2 2 2" xfId="401"/>
    <cellStyle name="Normal 4 2 2 2 2 2" xfId="402"/>
    <cellStyle name="Normal 4 2 2 2 2 2 2" xfId="403"/>
    <cellStyle name="Normal 4 2 2 2 2 2 2 2" xfId="42251"/>
    <cellStyle name="Normal 4 2 2 2 2 2 2 3" xfId="42906"/>
    <cellStyle name="Normal 4 2 2 2 2 2 2 4" xfId="43567"/>
    <cellStyle name="Normal 4 2 2 2 2 2 3" xfId="42250"/>
    <cellStyle name="Normal 4 2 2 2 2 2 4" xfId="42905"/>
    <cellStyle name="Normal 4 2 2 2 2 2 5" xfId="43566"/>
    <cellStyle name="Normal 4 2 2 2 2 3" xfId="404"/>
    <cellStyle name="Normal 4 2 2 2 2 3 2" xfId="42252"/>
    <cellStyle name="Normal 4 2 2 2 2 3 3" xfId="42907"/>
    <cellStyle name="Normal 4 2 2 2 2 3 4" xfId="43568"/>
    <cellStyle name="Normal 4 2 2 2 2 4" xfId="405"/>
    <cellStyle name="Normal 4 2 2 2 2 4 2" xfId="42253"/>
    <cellStyle name="Normal 4 2 2 2 2 4 3" xfId="42908"/>
    <cellStyle name="Normal 4 2 2 2 2 4 4" xfId="43569"/>
    <cellStyle name="Normal 4 2 2 2 2 5" xfId="42249"/>
    <cellStyle name="Normal 4 2 2 2 2 6" xfId="42904"/>
    <cellStyle name="Normal 4 2 2 2 2 7" xfId="43565"/>
    <cellStyle name="Normal 4 2 2 2 3" xfId="406"/>
    <cellStyle name="Normal 4 2 2 2 3 2" xfId="407"/>
    <cellStyle name="Normal 4 2 2 2 3 2 2" xfId="408"/>
    <cellStyle name="Normal 4 2 2 2 3 2 2 2" xfId="42256"/>
    <cellStyle name="Normal 4 2 2 2 3 2 2 3" xfId="42911"/>
    <cellStyle name="Normal 4 2 2 2 3 2 2 4" xfId="43572"/>
    <cellStyle name="Normal 4 2 2 2 3 2 3" xfId="42255"/>
    <cellStyle name="Normal 4 2 2 2 3 2 4" xfId="42910"/>
    <cellStyle name="Normal 4 2 2 2 3 2 5" xfId="43571"/>
    <cellStyle name="Normal 4 2 2 2 3 3" xfId="409"/>
    <cellStyle name="Normal 4 2 2 2 3 3 2" xfId="42257"/>
    <cellStyle name="Normal 4 2 2 2 3 3 3" xfId="42912"/>
    <cellStyle name="Normal 4 2 2 2 3 3 4" xfId="43573"/>
    <cellStyle name="Normal 4 2 2 2 3 4" xfId="410"/>
    <cellStyle name="Normal 4 2 2 2 3 4 2" xfId="42258"/>
    <cellStyle name="Normal 4 2 2 2 3 4 3" xfId="42913"/>
    <cellStyle name="Normal 4 2 2 2 3 4 4" xfId="43574"/>
    <cellStyle name="Normal 4 2 2 2 3 5" xfId="42254"/>
    <cellStyle name="Normal 4 2 2 2 3 6" xfId="42909"/>
    <cellStyle name="Normal 4 2 2 2 3 7" xfId="43570"/>
    <cellStyle name="Normal 4 2 2 2 4" xfId="411"/>
    <cellStyle name="Normal 4 2 2 2 4 2" xfId="412"/>
    <cellStyle name="Normal 4 2 2 2 4 2 2" xfId="42260"/>
    <cellStyle name="Normal 4 2 2 2 4 2 3" xfId="42915"/>
    <cellStyle name="Normal 4 2 2 2 4 2 4" xfId="43576"/>
    <cellStyle name="Normal 4 2 2 2 4 3" xfId="42259"/>
    <cellStyle name="Normal 4 2 2 2 4 4" xfId="42914"/>
    <cellStyle name="Normal 4 2 2 2 4 5" xfId="43575"/>
    <cellStyle name="Normal 4 2 2 2 5" xfId="413"/>
    <cellStyle name="Normal 4 2 2 2 5 2" xfId="42261"/>
    <cellStyle name="Normal 4 2 2 2 5 3" xfId="42916"/>
    <cellStyle name="Normal 4 2 2 2 5 4" xfId="43577"/>
    <cellStyle name="Normal 4 2 2 2 6" xfId="414"/>
    <cellStyle name="Normal 4 2 2 2 6 2" xfId="42262"/>
    <cellStyle name="Normal 4 2 2 2 6 3" xfId="42917"/>
    <cellStyle name="Normal 4 2 2 2 6 4" xfId="43578"/>
    <cellStyle name="Normal 4 2 2 2 7" xfId="42248"/>
    <cellStyle name="Normal 4 2 2 2 8" xfId="42903"/>
    <cellStyle name="Normal 4 2 2 2 9" xfId="43564"/>
    <cellStyle name="Normal 4 2 2 3" xfId="415"/>
    <cellStyle name="Normal 4 2 2 3 2" xfId="416"/>
    <cellStyle name="Normal 4 2 2 3 2 2" xfId="417"/>
    <cellStyle name="Normal 4 2 2 3 2 2 2" xfId="42265"/>
    <cellStyle name="Normal 4 2 2 3 2 2 3" xfId="42920"/>
    <cellStyle name="Normal 4 2 2 3 2 2 4" xfId="43581"/>
    <cellStyle name="Normal 4 2 2 3 2 3" xfId="42264"/>
    <cellStyle name="Normal 4 2 2 3 2 4" xfId="42919"/>
    <cellStyle name="Normal 4 2 2 3 2 5" xfId="43580"/>
    <cellStyle name="Normal 4 2 2 3 3" xfId="418"/>
    <cellStyle name="Normal 4 2 2 3 3 2" xfId="42266"/>
    <cellStyle name="Normal 4 2 2 3 3 3" xfId="42921"/>
    <cellStyle name="Normal 4 2 2 3 3 4" xfId="43582"/>
    <cellStyle name="Normal 4 2 2 3 4" xfId="419"/>
    <cellStyle name="Normal 4 2 2 3 4 2" xfId="42267"/>
    <cellStyle name="Normal 4 2 2 3 4 3" xfId="42922"/>
    <cellStyle name="Normal 4 2 2 3 4 4" xfId="43583"/>
    <cellStyle name="Normal 4 2 2 3 5" xfId="36189"/>
    <cellStyle name="Normal 4 2 2 3 6" xfId="42263"/>
    <cellStyle name="Normal 4 2 2 3 7" xfId="42918"/>
    <cellStyle name="Normal 4 2 2 3 8" xfId="43579"/>
    <cellStyle name="Normal 4 2 2 4" xfId="420"/>
    <cellStyle name="Normal 4 2 2 4 2" xfId="421"/>
    <cellStyle name="Normal 4 2 2 4 2 2" xfId="422"/>
    <cellStyle name="Normal 4 2 2 4 2 2 2" xfId="42270"/>
    <cellStyle name="Normal 4 2 2 4 2 2 3" xfId="42925"/>
    <cellStyle name="Normal 4 2 2 4 2 2 4" xfId="43586"/>
    <cellStyle name="Normal 4 2 2 4 2 3" xfId="42269"/>
    <cellStyle name="Normal 4 2 2 4 2 4" xfId="42924"/>
    <cellStyle name="Normal 4 2 2 4 2 5" xfId="43585"/>
    <cellStyle name="Normal 4 2 2 4 3" xfId="423"/>
    <cellStyle name="Normal 4 2 2 4 3 2" xfId="42271"/>
    <cellStyle name="Normal 4 2 2 4 3 3" xfId="42926"/>
    <cellStyle name="Normal 4 2 2 4 3 4" xfId="43587"/>
    <cellStyle name="Normal 4 2 2 4 4" xfId="424"/>
    <cellStyle name="Normal 4 2 2 4 4 2" xfId="42272"/>
    <cellStyle name="Normal 4 2 2 4 4 3" xfId="42927"/>
    <cellStyle name="Normal 4 2 2 4 4 4" xfId="43588"/>
    <cellStyle name="Normal 4 2 2 4 5" xfId="42268"/>
    <cellStyle name="Normal 4 2 2 4 6" xfId="42923"/>
    <cellStyle name="Normal 4 2 2 4 7" xfId="43584"/>
    <cellStyle name="Normal 4 2 2 5" xfId="425"/>
    <cellStyle name="Normal 4 2 2 5 2" xfId="426"/>
    <cellStyle name="Normal 4 2 2 5 2 2" xfId="42274"/>
    <cellStyle name="Normal 4 2 2 5 2 3" xfId="42929"/>
    <cellStyle name="Normal 4 2 2 5 2 4" xfId="43590"/>
    <cellStyle name="Normal 4 2 2 5 3" xfId="42273"/>
    <cellStyle name="Normal 4 2 2 5 4" xfId="42928"/>
    <cellStyle name="Normal 4 2 2 5 5" xfId="43589"/>
    <cellStyle name="Normal 4 2 2 6" xfId="427"/>
    <cellStyle name="Normal 4 2 2 6 2" xfId="42275"/>
    <cellStyle name="Normal 4 2 2 6 3" xfId="42930"/>
    <cellStyle name="Normal 4 2 2 6 4" xfId="43591"/>
    <cellStyle name="Normal 4 2 2 7" xfId="428"/>
    <cellStyle name="Normal 4 2 2 7 2" xfId="42276"/>
    <cellStyle name="Normal 4 2 2 7 3" xfId="42931"/>
    <cellStyle name="Normal 4 2 2 7 4" xfId="43592"/>
    <cellStyle name="Normal 4 2 2 8" xfId="36190"/>
    <cellStyle name="Normal 4 2 2 9" xfId="36191"/>
    <cellStyle name="Normal 4 2 3" xfId="429"/>
    <cellStyle name="Normal 4 2 3 10" xfId="36192"/>
    <cellStyle name="Normal 4 2 3 11" xfId="36193"/>
    <cellStyle name="Normal 4 2 3 12" xfId="42277"/>
    <cellStyle name="Normal 4 2 3 13" xfId="42932"/>
    <cellStyle name="Normal 4 2 3 14" xfId="43593"/>
    <cellStyle name="Normal 4 2 3 2" xfId="430"/>
    <cellStyle name="Normal 4 2 3 2 2" xfId="431"/>
    <cellStyle name="Normal 4 2 3 2 2 2" xfId="432"/>
    <cellStyle name="Normal 4 2 3 2 2 2 2" xfId="433"/>
    <cellStyle name="Normal 4 2 3 2 2 2 2 2" xfId="42281"/>
    <cellStyle name="Normal 4 2 3 2 2 2 2 3" xfId="42936"/>
    <cellStyle name="Normal 4 2 3 2 2 2 2 4" xfId="43597"/>
    <cellStyle name="Normal 4 2 3 2 2 2 3" xfId="42280"/>
    <cellStyle name="Normal 4 2 3 2 2 2 4" xfId="42935"/>
    <cellStyle name="Normal 4 2 3 2 2 2 5" xfId="43596"/>
    <cellStyle name="Normal 4 2 3 2 2 3" xfId="434"/>
    <cellStyle name="Normal 4 2 3 2 2 3 2" xfId="42282"/>
    <cellStyle name="Normal 4 2 3 2 2 3 3" xfId="42937"/>
    <cellStyle name="Normal 4 2 3 2 2 3 4" xfId="43598"/>
    <cellStyle name="Normal 4 2 3 2 2 4" xfId="435"/>
    <cellStyle name="Normal 4 2 3 2 2 4 2" xfId="42283"/>
    <cellStyle name="Normal 4 2 3 2 2 4 3" xfId="42938"/>
    <cellStyle name="Normal 4 2 3 2 2 4 4" xfId="43599"/>
    <cellStyle name="Normal 4 2 3 2 2 5" xfId="42279"/>
    <cellStyle name="Normal 4 2 3 2 2 6" xfId="42934"/>
    <cellStyle name="Normal 4 2 3 2 2 7" xfId="43595"/>
    <cellStyle name="Normal 4 2 3 2 3" xfId="436"/>
    <cellStyle name="Normal 4 2 3 2 3 2" xfId="437"/>
    <cellStyle name="Normal 4 2 3 2 3 2 2" xfId="438"/>
    <cellStyle name="Normal 4 2 3 2 3 2 2 2" xfId="42286"/>
    <cellStyle name="Normal 4 2 3 2 3 2 2 3" xfId="42941"/>
    <cellStyle name="Normal 4 2 3 2 3 2 2 4" xfId="43602"/>
    <cellStyle name="Normal 4 2 3 2 3 2 3" xfId="42285"/>
    <cellStyle name="Normal 4 2 3 2 3 2 4" xfId="42940"/>
    <cellStyle name="Normal 4 2 3 2 3 2 5" xfId="43601"/>
    <cellStyle name="Normal 4 2 3 2 3 3" xfId="439"/>
    <cellStyle name="Normal 4 2 3 2 3 3 2" xfId="42287"/>
    <cellStyle name="Normal 4 2 3 2 3 3 3" xfId="42942"/>
    <cellStyle name="Normal 4 2 3 2 3 3 4" xfId="43603"/>
    <cellStyle name="Normal 4 2 3 2 3 4" xfId="440"/>
    <cellStyle name="Normal 4 2 3 2 3 4 2" xfId="42288"/>
    <cellStyle name="Normal 4 2 3 2 3 4 3" xfId="42943"/>
    <cellStyle name="Normal 4 2 3 2 3 4 4" xfId="43604"/>
    <cellStyle name="Normal 4 2 3 2 3 5" xfId="42284"/>
    <cellStyle name="Normal 4 2 3 2 3 6" xfId="42939"/>
    <cellStyle name="Normal 4 2 3 2 3 7" xfId="43600"/>
    <cellStyle name="Normal 4 2 3 2 4" xfId="441"/>
    <cellStyle name="Normal 4 2 3 2 4 2" xfId="442"/>
    <cellStyle name="Normal 4 2 3 2 4 2 2" xfId="42290"/>
    <cellStyle name="Normal 4 2 3 2 4 2 3" xfId="42945"/>
    <cellStyle name="Normal 4 2 3 2 4 2 4" xfId="43606"/>
    <cellStyle name="Normal 4 2 3 2 4 3" xfId="42289"/>
    <cellStyle name="Normal 4 2 3 2 4 4" xfId="42944"/>
    <cellStyle name="Normal 4 2 3 2 4 5" xfId="43605"/>
    <cellStyle name="Normal 4 2 3 2 5" xfId="443"/>
    <cellStyle name="Normal 4 2 3 2 5 2" xfId="42291"/>
    <cellStyle name="Normal 4 2 3 2 5 3" xfId="42946"/>
    <cellStyle name="Normal 4 2 3 2 5 4" xfId="43607"/>
    <cellStyle name="Normal 4 2 3 2 6" xfId="444"/>
    <cellStyle name="Normal 4 2 3 2 6 2" xfId="42292"/>
    <cellStyle name="Normal 4 2 3 2 6 3" xfId="42947"/>
    <cellStyle name="Normal 4 2 3 2 6 4" xfId="43608"/>
    <cellStyle name="Normal 4 2 3 2 7" xfId="42278"/>
    <cellStyle name="Normal 4 2 3 2 8" xfId="42933"/>
    <cellStyle name="Normal 4 2 3 2 9" xfId="43594"/>
    <cellStyle name="Normal 4 2 3 3" xfId="445"/>
    <cellStyle name="Normal 4 2 3 3 2" xfId="446"/>
    <cellStyle name="Normal 4 2 3 3 2 2" xfId="447"/>
    <cellStyle name="Normal 4 2 3 3 2 2 2" xfId="42295"/>
    <cellStyle name="Normal 4 2 3 3 2 2 3" xfId="42950"/>
    <cellStyle name="Normal 4 2 3 3 2 2 4" xfId="43611"/>
    <cellStyle name="Normal 4 2 3 3 2 3" xfId="42294"/>
    <cellStyle name="Normal 4 2 3 3 2 4" xfId="42949"/>
    <cellStyle name="Normal 4 2 3 3 2 5" xfId="43610"/>
    <cellStyle name="Normal 4 2 3 3 3" xfId="448"/>
    <cellStyle name="Normal 4 2 3 3 3 2" xfId="42296"/>
    <cellStyle name="Normal 4 2 3 3 3 3" xfId="42951"/>
    <cellStyle name="Normal 4 2 3 3 3 4" xfId="43612"/>
    <cellStyle name="Normal 4 2 3 3 4" xfId="449"/>
    <cellStyle name="Normal 4 2 3 3 4 2" xfId="42297"/>
    <cellStyle name="Normal 4 2 3 3 4 3" xfId="42952"/>
    <cellStyle name="Normal 4 2 3 3 4 4" xfId="43613"/>
    <cellStyle name="Normal 4 2 3 3 5" xfId="42293"/>
    <cellStyle name="Normal 4 2 3 3 6" xfId="42948"/>
    <cellStyle name="Normal 4 2 3 3 7" xfId="43609"/>
    <cellStyle name="Normal 4 2 3 4" xfId="450"/>
    <cellStyle name="Normal 4 2 3 4 2" xfId="451"/>
    <cellStyle name="Normal 4 2 3 4 2 2" xfId="452"/>
    <cellStyle name="Normal 4 2 3 4 2 2 2" xfId="42300"/>
    <cellStyle name="Normal 4 2 3 4 2 2 3" xfId="42955"/>
    <cellStyle name="Normal 4 2 3 4 2 2 4" xfId="43616"/>
    <cellStyle name="Normal 4 2 3 4 2 3" xfId="42299"/>
    <cellStyle name="Normal 4 2 3 4 2 4" xfId="42954"/>
    <cellStyle name="Normal 4 2 3 4 2 5" xfId="43615"/>
    <cellStyle name="Normal 4 2 3 4 3" xfId="453"/>
    <cellStyle name="Normal 4 2 3 4 3 2" xfId="42301"/>
    <cellStyle name="Normal 4 2 3 4 3 3" xfId="42956"/>
    <cellStyle name="Normal 4 2 3 4 3 4" xfId="43617"/>
    <cellStyle name="Normal 4 2 3 4 4" xfId="454"/>
    <cellStyle name="Normal 4 2 3 4 4 2" xfId="42302"/>
    <cellStyle name="Normal 4 2 3 4 4 3" xfId="42957"/>
    <cellStyle name="Normal 4 2 3 4 4 4" xfId="43618"/>
    <cellStyle name="Normal 4 2 3 4 5" xfId="42298"/>
    <cellStyle name="Normal 4 2 3 4 6" xfId="42953"/>
    <cellStyle name="Normal 4 2 3 4 7" xfId="43614"/>
    <cellStyle name="Normal 4 2 3 5" xfId="455"/>
    <cellStyle name="Normal 4 2 3 5 2" xfId="456"/>
    <cellStyle name="Normal 4 2 3 5 2 2" xfId="42304"/>
    <cellStyle name="Normal 4 2 3 5 2 3" xfId="42959"/>
    <cellStyle name="Normal 4 2 3 5 2 4" xfId="43620"/>
    <cellStyle name="Normal 4 2 3 5 3" xfId="42303"/>
    <cellStyle name="Normal 4 2 3 5 4" xfId="42958"/>
    <cellStyle name="Normal 4 2 3 5 5" xfId="43619"/>
    <cellStyle name="Normal 4 2 3 6" xfId="457"/>
    <cellStyle name="Normal 4 2 3 6 2" xfId="42305"/>
    <cellStyle name="Normal 4 2 3 6 3" xfId="42960"/>
    <cellStyle name="Normal 4 2 3 6 4" xfId="43621"/>
    <cellStyle name="Normal 4 2 3 7" xfId="458"/>
    <cellStyle name="Normal 4 2 3 7 2" xfId="42306"/>
    <cellStyle name="Normal 4 2 3 7 3" xfId="42961"/>
    <cellStyle name="Normal 4 2 3 7 4" xfId="43622"/>
    <cellStyle name="Normal 4 2 3 8" xfId="36194"/>
    <cellStyle name="Normal 4 2 3 9" xfId="36195"/>
    <cellStyle name="Normal 4 2 4" xfId="459"/>
    <cellStyle name="Normal 4 2 4 10" xfId="43623"/>
    <cellStyle name="Normal 4 2 4 2" xfId="460"/>
    <cellStyle name="Normal 4 2 4 2 2" xfId="461"/>
    <cellStyle name="Normal 4 2 4 2 2 2" xfId="462"/>
    <cellStyle name="Normal 4 2 4 2 2 2 2" xfId="463"/>
    <cellStyle name="Normal 4 2 4 2 2 2 2 2" xfId="42311"/>
    <cellStyle name="Normal 4 2 4 2 2 2 2 3" xfId="42966"/>
    <cellStyle name="Normal 4 2 4 2 2 2 2 4" xfId="43627"/>
    <cellStyle name="Normal 4 2 4 2 2 2 3" xfId="42310"/>
    <cellStyle name="Normal 4 2 4 2 2 2 4" xfId="42965"/>
    <cellStyle name="Normal 4 2 4 2 2 2 5" xfId="43626"/>
    <cellStyle name="Normal 4 2 4 2 2 3" xfId="464"/>
    <cellStyle name="Normal 4 2 4 2 2 3 2" xfId="42312"/>
    <cellStyle name="Normal 4 2 4 2 2 3 3" xfId="42967"/>
    <cellStyle name="Normal 4 2 4 2 2 3 4" xfId="43628"/>
    <cellStyle name="Normal 4 2 4 2 2 4" xfId="465"/>
    <cellStyle name="Normal 4 2 4 2 2 4 2" xfId="42313"/>
    <cellStyle name="Normal 4 2 4 2 2 4 3" xfId="42968"/>
    <cellStyle name="Normal 4 2 4 2 2 4 4" xfId="43629"/>
    <cellStyle name="Normal 4 2 4 2 2 5" xfId="42309"/>
    <cellStyle name="Normal 4 2 4 2 2 6" xfId="42964"/>
    <cellStyle name="Normal 4 2 4 2 2 7" xfId="43625"/>
    <cellStyle name="Normal 4 2 4 2 3" xfId="466"/>
    <cellStyle name="Normal 4 2 4 2 3 2" xfId="467"/>
    <cellStyle name="Normal 4 2 4 2 3 2 2" xfId="468"/>
    <cellStyle name="Normal 4 2 4 2 3 2 2 2" xfId="42316"/>
    <cellStyle name="Normal 4 2 4 2 3 2 2 3" xfId="42971"/>
    <cellStyle name="Normal 4 2 4 2 3 2 2 4" xfId="43632"/>
    <cellStyle name="Normal 4 2 4 2 3 2 3" xfId="42315"/>
    <cellStyle name="Normal 4 2 4 2 3 2 4" xfId="42970"/>
    <cellStyle name="Normal 4 2 4 2 3 2 5" xfId="43631"/>
    <cellStyle name="Normal 4 2 4 2 3 3" xfId="469"/>
    <cellStyle name="Normal 4 2 4 2 3 3 2" xfId="42317"/>
    <cellStyle name="Normal 4 2 4 2 3 3 3" xfId="42972"/>
    <cellStyle name="Normal 4 2 4 2 3 3 4" xfId="43633"/>
    <cellStyle name="Normal 4 2 4 2 3 4" xfId="470"/>
    <cellStyle name="Normal 4 2 4 2 3 4 2" xfId="42318"/>
    <cellStyle name="Normal 4 2 4 2 3 4 3" xfId="42973"/>
    <cellStyle name="Normal 4 2 4 2 3 4 4" xfId="43634"/>
    <cellStyle name="Normal 4 2 4 2 3 5" xfId="42314"/>
    <cellStyle name="Normal 4 2 4 2 3 6" xfId="42969"/>
    <cellStyle name="Normal 4 2 4 2 3 7" xfId="43630"/>
    <cellStyle name="Normal 4 2 4 2 4" xfId="471"/>
    <cellStyle name="Normal 4 2 4 2 4 2" xfId="472"/>
    <cellStyle name="Normal 4 2 4 2 4 2 2" xfId="42320"/>
    <cellStyle name="Normal 4 2 4 2 4 2 3" xfId="42975"/>
    <cellStyle name="Normal 4 2 4 2 4 2 4" xfId="43636"/>
    <cellStyle name="Normal 4 2 4 2 4 3" xfId="42319"/>
    <cellStyle name="Normal 4 2 4 2 4 4" xfId="42974"/>
    <cellStyle name="Normal 4 2 4 2 4 5" xfId="43635"/>
    <cellStyle name="Normal 4 2 4 2 5" xfId="473"/>
    <cellStyle name="Normal 4 2 4 2 5 2" xfId="42321"/>
    <cellStyle name="Normal 4 2 4 2 5 3" xfId="42976"/>
    <cellStyle name="Normal 4 2 4 2 5 4" xfId="43637"/>
    <cellStyle name="Normal 4 2 4 2 6" xfId="474"/>
    <cellStyle name="Normal 4 2 4 2 6 2" xfId="42322"/>
    <cellStyle name="Normal 4 2 4 2 6 3" xfId="42977"/>
    <cellStyle name="Normal 4 2 4 2 6 4" xfId="43638"/>
    <cellStyle name="Normal 4 2 4 2 7" xfId="42308"/>
    <cellStyle name="Normal 4 2 4 2 8" xfId="42963"/>
    <cellStyle name="Normal 4 2 4 2 9" xfId="43624"/>
    <cellStyle name="Normal 4 2 4 3" xfId="475"/>
    <cellStyle name="Normal 4 2 4 3 2" xfId="476"/>
    <cellStyle name="Normal 4 2 4 3 2 2" xfId="477"/>
    <cellStyle name="Normal 4 2 4 3 2 2 2" xfId="42325"/>
    <cellStyle name="Normal 4 2 4 3 2 2 3" xfId="42980"/>
    <cellStyle name="Normal 4 2 4 3 2 2 4" xfId="43641"/>
    <cellStyle name="Normal 4 2 4 3 2 3" xfId="42324"/>
    <cellStyle name="Normal 4 2 4 3 2 4" xfId="42979"/>
    <cellStyle name="Normal 4 2 4 3 2 5" xfId="43640"/>
    <cellStyle name="Normal 4 2 4 3 3" xfId="478"/>
    <cellStyle name="Normal 4 2 4 3 3 2" xfId="42326"/>
    <cellStyle name="Normal 4 2 4 3 3 3" xfId="42981"/>
    <cellStyle name="Normal 4 2 4 3 3 4" xfId="43642"/>
    <cellStyle name="Normal 4 2 4 3 4" xfId="479"/>
    <cellStyle name="Normal 4 2 4 3 4 2" xfId="42327"/>
    <cellStyle name="Normal 4 2 4 3 4 3" xfId="42982"/>
    <cellStyle name="Normal 4 2 4 3 4 4" xfId="43643"/>
    <cellStyle name="Normal 4 2 4 3 5" xfId="42323"/>
    <cellStyle name="Normal 4 2 4 3 6" xfId="42978"/>
    <cellStyle name="Normal 4 2 4 3 7" xfId="43639"/>
    <cellStyle name="Normal 4 2 4 4" xfId="480"/>
    <cellStyle name="Normal 4 2 4 4 2" xfId="481"/>
    <cellStyle name="Normal 4 2 4 4 2 2" xfId="482"/>
    <cellStyle name="Normal 4 2 4 4 2 2 2" xfId="42330"/>
    <cellStyle name="Normal 4 2 4 4 2 2 3" xfId="42985"/>
    <cellStyle name="Normal 4 2 4 4 2 2 4" xfId="43646"/>
    <cellStyle name="Normal 4 2 4 4 2 3" xfId="42329"/>
    <cellStyle name="Normal 4 2 4 4 2 4" xfId="42984"/>
    <cellStyle name="Normal 4 2 4 4 2 5" xfId="43645"/>
    <cellStyle name="Normal 4 2 4 4 3" xfId="483"/>
    <cellStyle name="Normal 4 2 4 4 3 2" xfId="42331"/>
    <cellStyle name="Normal 4 2 4 4 3 3" xfId="42986"/>
    <cellStyle name="Normal 4 2 4 4 3 4" xfId="43647"/>
    <cellStyle name="Normal 4 2 4 4 4" xfId="484"/>
    <cellStyle name="Normal 4 2 4 4 4 2" xfId="42332"/>
    <cellStyle name="Normal 4 2 4 4 4 3" xfId="42987"/>
    <cellStyle name="Normal 4 2 4 4 4 4" xfId="43648"/>
    <cellStyle name="Normal 4 2 4 4 5" xfId="42328"/>
    <cellStyle name="Normal 4 2 4 4 6" xfId="42983"/>
    <cellStyle name="Normal 4 2 4 4 7" xfId="43644"/>
    <cellStyle name="Normal 4 2 4 5" xfId="485"/>
    <cellStyle name="Normal 4 2 4 5 2" xfId="486"/>
    <cellStyle name="Normal 4 2 4 5 2 2" xfId="42334"/>
    <cellStyle name="Normal 4 2 4 5 2 3" xfId="42989"/>
    <cellStyle name="Normal 4 2 4 5 2 4" xfId="43650"/>
    <cellStyle name="Normal 4 2 4 5 3" xfId="42333"/>
    <cellStyle name="Normal 4 2 4 5 4" xfId="42988"/>
    <cellStyle name="Normal 4 2 4 5 5" xfId="43649"/>
    <cellStyle name="Normal 4 2 4 6" xfId="487"/>
    <cellStyle name="Normal 4 2 4 6 2" xfId="42335"/>
    <cellStyle name="Normal 4 2 4 6 3" xfId="42990"/>
    <cellStyle name="Normal 4 2 4 6 4" xfId="43651"/>
    <cellStyle name="Normal 4 2 4 7" xfId="488"/>
    <cellStyle name="Normal 4 2 4 7 2" xfId="42336"/>
    <cellStyle name="Normal 4 2 4 7 3" xfId="42991"/>
    <cellStyle name="Normal 4 2 4 7 4" xfId="43652"/>
    <cellStyle name="Normal 4 2 4 8" xfId="42307"/>
    <cellStyle name="Normal 4 2 4 9" xfId="42962"/>
    <cellStyle name="Normal 4 2 5" xfId="489"/>
    <cellStyle name="Normal 4 2 5 2" xfId="490"/>
    <cellStyle name="Normal 4 2 5 2 2" xfId="491"/>
    <cellStyle name="Normal 4 2 5 2 2 2" xfId="492"/>
    <cellStyle name="Normal 4 2 5 2 2 2 2" xfId="42340"/>
    <cellStyle name="Normal 4 2 5 2 2 2 3" xfId="42995"/>
    <cellStyle name="Normal 4 2 5 2 2 2 4" xfId="43656"/>
    <cellStyle name="Normal 4 2 5 2 2 3" xfId="42339"/>
    <cellStyle name="Normal 4 2 5 2 2 4" xfId="42994"/>
    <cellStyle name="Normal 4 2 5 2 2 5" xfId="43655"/>
    <cellStyle name="Normal 4 2 5 2 3" xfId="493"/>
    <cellStyle name="Normal 4 2 5 2 3 2" xfId="42341"/>
    <cellStyle name="Normal 4 2 5 2 3 3" xfId="42996"/>
    <cellStyle name="Normal 4 2 5 2 3 4" xfId="43657"/>
    <cellStyle name="Normal 4 2 5 2 4" xfId="494"/>
    <cellStyle name="Normal 4 2 5 2 4 2" xfId="42342"/>
    <cellStyle name="Normal 4 2 5 2 4 3" xfId="42997"/>
    <cellStyle name="Normal 4 2 5 2 4 4" xfId="43658"/>
    <cellStyle name="Normal 4 2 5 2 5" xfId="42338"/>
    <cellStyle name="Normal 4 2 5 2 6" xfId="42993"/>
    <cellStyle name="Normal 4 2 5 2 7" xfId="43654"/>
    <cellStyle name="Normal 4 2 5 3" xfId="495"/>
    <cellStyle name="Normal 4 2 5 3 2" xfId="496"/>
    <cellStyle name="Normal 4 2 5 3 2 2" xfId="497"/>
    <cellStyle name="Normal 4 2 5 3 2 2 2" xfId="42345"/>
    <cellStyle name="Normal 4 2 5 3 2 2 3" xfId="43000"/>
    <cellStyle name="Normal 4 2 5 3 2 2 4" xfId="43661"/>
    <cellStyle name="Normal 4 2 5 3 2 3" xfId="42344"/>
    <cellStyle name="Normal 4 2 5 3 2 4" xfId="42999"/>
    <cellStyle name="Normal 4 2 5 3 2 5" xfId="43660"/>
    <cellStyle name="Normal 4 2 5 3 3" xfId="498"/>
    <cellStyle name="Normal 4 2 5 3 3 2" xfId="42346"/>
    <cellStyle name="Normal 4 2 5 3 3 3" xfId="43001"/>
    <cellStyle name="Normal 4 2 5 3 3 4" xfId="43662"/>
    <cellStyle name="Normal 4 2 5 3 4" xfId="499"/>
    <cellStyle name="Normal 4 2 5 3 4 2" xfId="42347"/>
    <cellStyle name="Normal 4 2 5 3 4 3" xfId="43002"/>
    <cellStyle name="Normal 4 2 5 3 4 4" xfId="43663"/>
    <cellStyle name="Normal 4 2 5 3 5" xfId="42343"/>
    <cellStyle name="Normal 4 2 5 3 6" xfId="42998"/>
    <cellStyle name="Normal 4 2 5 3 7" xfId="43659"/>
    <cellStyle name="Normal 4 2 5 4" xfId="500"/>
    <cellStyle name="Normal 4 2 5 4 2" xfId="501"/>
    <cellStyle name="Normal 4 2 5 4 2 2" xfId="42349"/>
    <cellStyle name="Normal 4 2 5 4 2 3" xfId="43004"/>
    <cellStyle name="Normal 4 2 5 4 2 4" xfId="43665"/>
    <cellStyle name="Normal 4 2 5 4 3" xfId="42348"/>
    <cellStyle name="Normal 4 2 5 4 4" xfId="43003"/>
    <cellStyle name="Normal 4 2 5 4 5" xfId="43664"/>
    <cellStyle name="Normal 4 2 5 5" xfId="502"/>
    <cellStyle name="Normal 4 2 5 5 2" xfId="42350"/>
    <cellStyle name="Normal 4 2 5 5 3" xfId="43005"/>
    <cellStyle name="Normal 4 2 5 5 4" xfId="43666"/>
    <cellStyle name="Normal 4 2 5 6" xfId="503"/>
    <cellStyle name="Normal 4 2 5 6 2" xfId="42351"/>
    <cellStyle name="Normal 4 2 5 6 3" xfId="43006"/>
    <cellStyle name="Normal 4 2 5 6 4" xfId="43667"/>
    <cellStyle name="Normal 4 2 5 7" xfId="42337"/>
    <cellStyle name="Normal 4 2 5 8" xfId="42992"/>
    <cellStyle name="Normal 4 2 5 9" xfId="43653"/>
    <cellStyle name="Normal 4 2 6" xfId="504"/>
    <cellStyle name="Normal 4 2 6 2" xfId="505"/>
    <cellStyle name="Normal 4 2 6 2 2" xfId="506"/>
    <cellStyle name="Normal 4 2 6 2 2 2" xfId="42354"/>
    <cellStyle name="Normal 4 2 6 2 2 3" xfId="43009"/>
    <cellStyle name="Normal 4 2 6 2 2 4" xfId="43670"/>
    <cellStyle name="Normal 4 2 6 2 3" xfId="42353"/>
    <cellStyle name="Normal 4 2 6 2 4" xfId="43008"/>
    <cellStyle name="Normal 4 2 6 2 5" xfId="43669"/>
    <cellStyle name="Normal 4 2 6 3" xfId="507"/>
    <cellStyle name="Normal 4 2 6 3 2" xfId="42355"/>
    <cellStyle name="Normal 4 2 6 3 3" xfId="43010"/>
    <cellStyle name="Normal 4 2 6 3 4" xfId="43671"/>
    <cellStyle name="Normal 4 2 6 4" xfId="508"/>
    <cellStyle name="Normal 4 2 6 4 2" xfId="42356"/>
    <cellStyle name="Normal 4 2 6 4 3" xfId="43011"/>
    <cellStyle name="Normal 4 2 6 4 4" xfId="43672"/>
    <cellStyle name="Normal 4 2 6 5" xfId="42352"/>
    <cellStyle name="Normal 4 2 6 6" xfId="43007"/>
    <cellStyle name="Normal 4 2 6 7" xfId="43668"/>
    <cellStyle name="Normal 4 2 7" xfId="509"/>
    <cellStyle name="Normal 4 2 7 2" xfId="510"/>
    <cellStyle name="Normal 4 2 7 2 2" xfId="511"/>
    <cellStyle name="Normal 4 2 7 2 2 2" xfId="42359"/>
    <cellStyle name="Normal 4 2 7 2 2 3" xfId="43014"/>
    <cellStyle name="Normal 4 2 7 2 2 4" xfId="43675"/>
    <cellStyle name="Normal 4 2 7 2 3" xfId="42358"/>
    <cellStyle name="Normal 4 2 7 2 4" xfId="43013"/>
    <cellStyle name="Normal 4 2 7 2 5" xfId="43674"/>
    <cellStyle name="Normal 4 2 7 3" xfId="512"/>
    <cellStyle name="Normal 4 2 7 3 2" xfId="42360"/>
    <cellStyle name="Normal 4 2 7 3 3" xfId="43015"/>
    <cellStyle name="Normal 4 2 7 3 4" xfId="43676"/>
    <cellStyle name="Normal 4 2 7 4" xfId="513"/>
    <cellStyle name="Normal 4 2 7 4 2" xfId="42361"/>
    <cellStyle name="Normal 4 2 7 4 3" xfId="43016"/>
    <cellStyle name="Normal 4 2 7 4 4" xfId="43677"/>
    <cellStyle name="Normal 4 2 7 5" xfId="42357"/>
    <cellStyle name="Normal 4 2 7 6" xfId="43012"/>
    <cellStyle name="Normal 4 2 7 7" xfId="43673"/>
    <cellStyle name="Normal 4 2 8" xfId="514"/>
    <cellStyle name="Normal 4 2 8 2" xfId="515"/>
    <cellStyle name="Normal 4 2 8 2 2" xfId="42363"/>
    <cellStyle name="Normal 4 2 8 2 3" xfId="43018"/>
    <cellStyle name="Normal 4 2 8 2 4" xfId="43679"/>
    <cellStyle name="Normal 4 2 8 3" xfId="42362"/>
    <cellStyle name="Normal 4 2 8 4" xfId="43017"/>
    <cellStyle name="Normal 4 2 8 5" xfId="43678"/>
    <cellStyle name="Normal 4 2 9" xfId="516"/>
    <cellStyle name="Normal 4 2 9 2" xfId="42364"/>
    <cellStyle name="Normal 4 2 9 3" xfId="43019"/>
    <cellStyle name="Normal 4 2 9 4" xfId="43680"/>
    <cellStyle name="Normal 4 3" xfId="517"/>
    <cellStyle name="Normal 4 3 2" xfId="518"/>
    <cellStyle name="Normal 4 3 2 2" xfId="519"/>
    <cellStyle name="Normal 4 3 2 2 2" xfId="520"/>
    <cellStyle name="Normal 4 3 2 2 2 2" xfId="521"/>
    <cellStyle name="Normal 4 3 2 2 2 2 2" xfId="42368"/>
    <cellStyle name="Normal 4 3 2 2 2 2 3" xfId="43023"/>
    <cellStyle name="Normal 4 3 2 2 2 2 4" xfId="43684"/>
    <cellStyle name="Normal 4 3 2 2 2 3" xfId="42367"/>
    <cellStyle name="Normal 4 3 2 2 2 4" xfId="43022"/>
    <cellStyle name="Normal 4 3 2 2 2 5" xfId="43683"/>
    <cellStyle name="Normal 4 3 2 2 3" xfId="522"/>
    <cellStyle name="Normal 4 3 2 2 3 2" xfId="42369"/>
    <cellStyle name="Normal 4 3 2 2 3 3" xfId="43024"/>
    <cellStyle name="Normal 4 3 2 2 3 4" xfId="43685"/>
    <cellStyle name="Normal 4 3 2 2 4" xfId="523"/>
    <cellStyle name="Normal 4 3 2 2 4 2" xfId="42370"/>
    <cellStyle name="Normal 4 3 2 2 4 3" xfId="43025"/>
    <cellStyle name="Normal 4 3 2 2 4 4" xfId="43686"/>
    <cellStyle name="Normal 4 3 2 2 5" xfId="42366"/>
    <cellStyle name="Normal 4 3 2 2 6" xfId="43021"/>
    <cellStyle name="Normal 4 3 2 2 7" xfId="43682"/>
    <cellStyle name="Normal 4 3 2 3" xfId="524"/>
    <cellStyle name="Normal 4 3 2 3 2" xfId="525"/>
    <cellStyle name="Normal 4 3 2 3 2 2" xfId="526"/>
    <cellStyle name="Normal 4 3 2 3 2 2 2" xfId="42373"/>
    <cellStyle name="Normal 4 3 2 3 2 2 3" xfId="43028"/>
    <cellStyle name="Normal 4 3 2 3 2 2 4" xfId="43689"/>
    <cellStyle name="Normal 4 3 2 3 2 3" xfId="42372"/>
    <cellStyle name="Normal 4 3 2 3 2 4" xfId="43027"/>
    <cellStyle name="Normal 4 3 2 3 2 5" xfId="43688"/>
    <cellStyle name="Normal 4 3 2 3 3" xfId="527"/>
    <cellStyle name="Normal 4 3 2 3 3 2" xfId="42374"/>
    <cellStyle name="Normal 4 3 2 3 3 3" xfId="43029"/>
    <cellStyle name="Normal 4 3 2 3 3 4" xfId="43690"/>
    <cellStyle name="Normal 4 3 2 3 4" xfId="528"/>
    <cellStyle name="Normal 4 3 2 3 4 2" xfId="42375"/>
    <cellStyle name="Normal 4 3 2 3 4 3" xfId="43030"/>
    <cellStyle name="Normal 4 3 2 3 4 4" xfId="43691"/>
    <cellStyle name="Normal 4 3 2 3 5" xfId="42371"/>
    <cellStyle name="Normal 4 3 2 3 6" xfId="43026"/>
    <cellStyle name="Normal 4 3 2 3 7" xfId="43687"/>
    <cellStyle name="Normal 4 3 2 4" xfId="529"/>
    <cellStyle name="Normal 4 3 2 4 2" xfId="530"/>
    <cellStyle name="Normal 4 3 2 4 2 2" xfId="42377"/>
    <cellStyle name="Normal 4 3 2 4 2 3" xfId="43032"/>
    <cellStyle name="Normal 4 3 2 4 2 4" xfId="43693"/>
    <cellStyle name="Normal 4 3 2 4 3" xfId="42376"/>
    <cellStyle name="Normal 4 3 2 4 4" xfId="43031"/>
    <cellStyle name="Normal 4 3 2 4 5" xfId="43692"/>
    <cellStyle name="Normal 4 3 2 5" xfId="531"/>
    <cellStyle name="Normal 4 3 2 5 2" xfId="42378"/>
    <cellStyle name="Normal 4 3 2 5 3" xfId="43033"/>
    <cellStyle name="Normal 4 3 2 5 4" xfId="43694"/>
    <cellStyle name="Normal 4 3 2 6" xfId="532"/>
    <cellStyle name="Normal 4 3 2 6 2" xfId="42379"/>
    <cellStyle name="Normal 4 3 2 6 3" xfId="43034"/>
    <cellStyle name="Normal 4 3 2 6 4" xfId="43695"/>
    <cellStyle name="Normal 4 3 2 7" xfId="42365"/>
    <cellStyle name="Normal 4 3 2 8" xfId="43020"/>
    <cellStyle name="Normal 4 3 2 9" xfId="43681"/>
    <cellStyle name="Normal 4 3 3" xfId="533"/>
    <cellStyle name="Normal 4 3 3 2" xfId="534"/>
    <cellStyle name="Normal 4 3 3 2 2" xfId="535"/>
    <cellStyle name="Normal 4 3 3 2 2 2" xfId="42382"/>
    <cellStyle name="Normal 4 3 3 2 2 3" xfId="43037"/>
    <cellStyle name="Normal 4 3 3 2 2 4" xfId="43698"/>
    <cellStyle name="Normal 4 3 3 2 3" xfId="42381"/>
    <cellStyle name="Normal 4 3 3 2 4" xfId="43036"/>
    <cellStyle name="Normal 4 3 3 2 5" xfId="43697"/>
    <cellStyle name="Normal 4 3 3 3" xfId="536"/>
    <cellStyle name="Normal 4 3 3 3 2" xfId="42383"/>
    <cellStyle name="Normal 4 3 3 3 3" xfId="43038"/>
    <cellStyle name="Normal 4 3 3 3 4" xfId="43699"/>
    <cellStyle name="Normal 4 3 3 4" xfId="537"/>
    <cellStyle name="Normal 4 3 3 4 2" xfId="42384"/>
    <cellStyle name="Normal 4 3 3 4 3" xfId="43039"/>
    <cellStyle name="Normal 4 3 3 4 4" xfId="43700"/>
    <cellStyle name="Normal 4 3 3 5" xfId="42380"/>
    <cellStyle name="Normal 4 3 3 6" xfId="43035"/>
    <cellStyle name="Normal 4 3 3 7" xfId="43696"/>
    <cellStyle name="Normal 4 3 4" xfId="538"/>
    <cellStyle name="Normal 4 3 4 2" xfId="539"/>
    <cellStyle name="Normal 4 3 4 2 2" xfId="540"/>
    <cellStyle name="Normal 4 3 4 2 2 2" xfId="42387"/>
    <cellStyle name="Normal 4 3 4 2 2 3" xfId="43042"/>
    <cellStyle name="Normal 4 3 4 2 2 4" xfId="43703"/>
    <cellStyle name="Normal 4 3 4 2 3" xfId="42386"/>
    <cellStyle name="Normal 4 3 4 2 4" xfId="43041"/>
    <cellStyle name="Normal 4 3 4 2 5" xfId="43702"/>
    <cellStyle name="Normal 4 3 4 3" xfId="541"/>
    <cellStyle name="Normal 4 3 4 3 2" xfId="42388"/>
    <cellStyle name="Normal 4 3 4 3 3" xfId="43043"/>
    <cellStyle name="Normal 4 3 4 3 4" xfId="43704"/>
    <cellStyle name="Normal 4 3 4 4" xfId="542"/>
    <cellStyle name="Normal 4 3 4 4 2" xfId="42389"/>
    <cellStyle name="Normal 4 3 4 4 3" xfId="43044"/>
    <cellStyle name="Normal 4 3 4 4 4" xfId="43705"/>
    <cellStyle name="Normal 4 3 4 5" xfId="42385"/>
    <cellStyle name="Normal 4 3 4 6" xfId="43040"/>
    <cellStyle name="Normal 4 3 4 7" xfId="43701"/>
    <cellStyle name="Normal 4 3 5" xfId="543"/>
    <cellStyle name="Normal 4 3 5 2" xfId="544"/>
    <cellStyle name="Normal 4 3 5 2 2" xfId="42391"/>
    <cellStyle name="Normal 4 3 5 2 3" xfId="43046"/>
    <cellStyle name="Normal 4 3 5 2 4" xfId="43707"/>
    <cellStyle name="Normal 4 3 5 3" xfId="42390"/>
    <cellStyle name="Normal 4 3 5 4" xfId="43045"/>
    <cellStyle name="Normal 4 3 5 5" xfId="43706"/>
    <cellStyle name="Normal 4 3 6" xfId="545"/>
    <cellStyle name="Normal 4 3 6 2" xfId="42392"/>
    <cellStyle name="Normal 4 3 6 3" xfId="43047"/>
    <cellStyle name="Normal 4 3 6 4" xfId="43708"/>
    <cellStyle name="Normal 4 3 7" xfId="546"/>
    <cellStyle name="Normal 4 3 7 2" xfId="42393"/>
    <cellStyle name="Normal 4 3 7 3" xfId="43048"/>
    <cellStyle name="Normal 4 3 7 4" xfId="43709"/>
    <cellStyle name="Normal 4 4" xfId="547"/>
    <cellStyle name="Normal 4 4 10" xfId="43710"/>
    <cellStyle name="Normal 4 4 2" xfId="548"/>
    <cellStyle name="Normal 4 4 2 2" xfId="549"/>
    <cellStyle name="Normal 4 4 2 2 2" xfId="550"/>
    <cellStyle name="Normal 4 4 2 2 2 2" xfId="551"/>
    <cellStyle name="Normal 4 4 2 2 2 2 2" xfId="42398"/>
    <cellStyle name="Normal 4 4 2 2 2 2 3" xfId="43053"/>
    <cellStyle name="Normal 4 4 2 2 2 2 4" xfId="43714"/>
    <cellStyle name="Normal 4 4 2 2 2 3" xfId="42397"/>
    <cellStyle name="Normal 4 4 2 2 2 4" xfId="43052"/>
    <cellStyle name="Normal 4 4 2 2 2 5" xfId="43713"/>
    <cellStyle name="Normal 4 4 2 2 3" xfId="552"/>
    <cellStyle name="Normal 4 4 2 2 3 2" xfId="42399"/>
    <cellStyle name="Normal 4 4 2 2 3 3" xfId="43054"/>
    <cellStyle name="Normal 4 4 2 2 3 4" xfId="43715"/>
    <cellStyle name="Normal 4 4 2 2 4" xfId="553"/>
    <cellStyle name="Normal 4 4 2 2 4 2" xfId="42400"/>
    <cellStyle name="Normal 4 4 2 2 4 3" xfId="43055"/>
    <cellStyle name="Normal 4 4 2 2 4 4" xfId="43716"/>
    <cellStyle name="Normal 4 4 2 2 5" xfId="42396"/>
    <cellStyle name="Normal 4 4 2 2 6" xfId="43051"/>
    <cellStyle name="Normal 4 4 2 2 7" xfId="43712"/>
    <cellStyle name="Normal 4 4 2 3" xfId="554"/>
    <cellStyle name="Normal 4 4 2 3 2" xfId="555"/>
    <cellStyle name="Normal 4 4 2 3 2 2" xfId="556"/>
    <cellStyle name="Normal 4 4 2 3 2 2 2" xfId="42403"/>
    <cellStyle name="Normal 4 4 2 3 2 2 3" xfId="43058"/>
    <cellStyle name="Normal 4 4 2 3 2 2 4" xfId="43719"/>
    <cellStyle name="Normal 4 4 2 3 2 3" xfId="42402"/>
    <cellStyle name="Normal 4 4 2 3 2 4" xfId="43057"/>
    <cellStyle name="Normal 4 4 2 3 2 5" xfId="43718"/>
    <cellStyle name="Normal 4 4 2 3 3" xfId="557"/>
    <cellStyle name="Normal 4 4 2 3 3 2" xfId="42404"/>
    <cellStyle name="Normal 4 4 2 3 3 3" xfId="43059"/>
    <cellStyle name="Normal 4 4 2 3 3 4" xfId="43720"/>
    <cellStyle name="Normal 4 4 2 3 4" xfId="558"/>
    <cellStyle name="Normal 4 4 2 3 4 2" xfId="42405"/>
    <cellStyle name="Normal 4 4 2 3 4 3" xfId="43060"/>
    <cellStyle name="Normal 4 4 2 3 4 4" xfId="43721"/>
    <cellStyle name="Normal 4 4 2 3 5" xfId="42401"/>
    <cellStyle name="Normal 4 4 2 3 6" xfId="43056"/>
    <cellStyle name="Normal 4 4 2 3 7" xfId="43717"/>
    <cellStyle name="Normal 4 4 2 4" xfId="559"/>
    <cellStyle name="Normal 4 4 2 4 2" xfId="560"/>
    <cellStyle name="Normal 4 4 2 4 2 2" xfId="42407"/>
    <cellStyle name="Normal 4 4 2 4 2 3" xfId="43062"/>
    <cellStyle name="Normal 4 4 2 4 2 4" xfId="43723"/>
    <cellStyle name="Normal 4 4 2 4 3" xfId="42406"/>
    <cellStyle name="Normal 4 4 2 4 4" xfId="43061"/>
    <cellStyle name="Normal 4 4 2 4 5" xfId="43722"/>
    <cellStyle name="Normal 4 4 2 5" xfId="561"/>
    <cellStyle name="Normal 4 4 2 5 2" xfId="42408"/>
    <cellStyle name="Normal 4 4 2 5 3" xfId="43063"/>
    <cellStyle name="Normal 4 4 2 5 4" xfId="43724"/>
    <cellStyle name="Normal 4 4 2 6" xfId="562"/>
    <cellStyle name="Normal 4 4 2 6 2" xfId="42409"/>
    <cellStyle name="Normal 4 4 2 6 3" xfId="43064"/>
    <cellStyle name="Normal 4 4 2 6 4" xfId="43725"/>
    <cellStyle name="Normal 4 4 2 7" xfId="42395"/>
    <cellStyle name="Normal 4 4 2 8" xfId="43050"/>
    <cellStyle name="Normal 4 4 2 9" xfId="43711"/>
    <cellStyle name="Normal 4 4 3" xfId="563"/>
    <cellStyle name="Normal 4 4 3 2" xfId="564"/>
    <cellStyle name="Normal 4 4 3 2 2" xfId="565"/>
    <cellStyle name="Normal 4 4 3 2 2 2" xfId="42412"/>
    <cellStyle name="Normal 4 4 3 2 2 3" xfId="43067"/>
    <cellStyle name="Normal 4 4 3 2 2 4" xfId="43728"/>
    <cellStyle name="Normal 4 4 3 2 3" xfId="42411"/>
    <cellStyle name="Normal 4 4 3 2 4" xfId="43066"/>
    <cellStyle name="Normal 4 4 3 2 5" xfId="43727"/>
    <cellStyle name="Normal 4 4 3 3" xfId="566"/>
    <cellStyle name="Normal 4 4 3 3 2" xfId="42413"/>
    <cellStyle name="Normal 4 4 3 3 3" xfId="43068"/>
    <cellStyle name="Normal 4 4 3 3 4" xfId="43729"/>
    <cellStyle name="Normal 4 4 3 4" xfId="567"/>
    <cellStyle name="Normal 4 4 3 4 2" xfId="42414"/>
    <cellStyle name="Normal 4 4 3 4 3" xfId="43069"/>
    <cellStyle name="Normal 4 4 3 4 4" xfId="43730"/>
    <cellStyle name="Normal 4 4 3 5" xfId="42410"/>
    <cellStyle name="Normal 4 4 3 6" xfId="43065"/>
    <cellStyle name="Normal 4 4 3 7" xfId="43726"/>
    <cellStyle name="Normal 4 4 4" xfId="568"/>
    <cellStyle name="Normal 4 4 4 2" xfId="569"/>
    <cellStyle name="Normal 4 4 4 2 2" xfId="570"/>
    <cellStyle name="Normal 4 4 4 2 2 2" xfId="42417"/>
    <cellStyle name="Normal 4 4 4 2 2 3" xfId="43072"/>
    <cellStyle name="Normal 4 4 4 2 2 4" xfId="43733"/>
    <cellStyle name="Normal 4 4 4 2 3" xfId="42416"/>
    <cellStyle name="Normal 4 4 4 2 4" xfId="43071"/>
    <cellStyle name="Normal 4 4 4 2 5" xfId="43732"/>
    <cellStyle name="Normal 4 4 4 3" xfId="571"/>
    <cellStyle name="Normal 4 4 4 3 2" xfId="42418"/>
    <cellStyle name="Normal 4 4 4 3 3" xfId="43073"/>
    <cellStyle name="Normal 4 4 4 3 4" xfId="43734"/>
    <cellStyle name="Normal 4 4 4 4" xfId="572"/>
    <cellStyle name="Normal 4 4 4 4 2" xfId="42419"/>
    <cellStyle name="Normal 4 4 4 4 3" xfId="43074"/>
    <cellStyle name="Normal 4 4 4 4 4" xfId="43735"/>
    <cellStyle name="Normal 4 4 4 5" xfId="42415"/>
    <cellStyle name="Normal 4 4 4 6" xfId="43070"/>
    <cellStyle name="Normal 4 4 4 7" xfId="43731"/>
    <cellStyle name="Normal 4 4 5" xfId="573"/>
    <cellStyle name="Normal 4 4 5 2" xfId="574"/>
    <cellStyle name="Normal 4 4 5 2 2" xfId="42421"/>
    <cellStyle name="Normal 4 4 5 2 3" xfId="43076"/>
    <cellStyle name="Normal 4 4 5 2 4" xfId="43737"/>
    <cellStyle name="Normal 4 4 5 3" xfId="42420"/>
    <cellStyle name="Normal 4 4 5 4" xfId="43075"/>
    <cellStyle name="Normal 4 4 5 5" xfId="43736"/>
    <cellStyle name="Normal 4 4 6" xfId="575"/>
    <cellStyle name="Normal 4 4 6 2" xfId="42422"/>
    <cellStyle name="Normal 4 4 6 3" xfId="43077"/>
    <cellStyle name="Normal 4 4 6 4" xfId="43738"/>
    <cellStyle name="Normal 4 4 7" xfId="576"/>
    <cellStyle name="Normal 4 4 7 2" xfId="42423"/>
    <cellStyle name="Normal 4 4 7 3" xfId="43078"/>
    <cellStyle name="Normal 4 4 7 4" xfId="43739"/>
    <cellStyle name="Normal 4 4 8" xfId="42394"/>
    <cellStyle name="Normal 4 4 9" xfId="43049"/>
    <cellStyle name="Normal 4 5" xfId="577"/>
    <cellStyle name="Normal 4 5 10" xfId="43740"/>
    <cellStyle name="Normal 4 5 2" xfId="578"/>
    <cellStyle name="Normal 4 5 2 2" xfId="579"/>
    <cellStyle name="Normal 4 5 2 2 2" xfId="580"/>
    <cellStyle name="Normal 4 5 2 2 2 2" xfId="581"/>
    <cellStyle name="Normal 4 5 2 2 2 2 2" xfId="42428"/>
    <cellStyle name="Normal 4 5 2 2 2 2 3" xfId="43083"/>
    <cellStyle name="Normal 4 5 2 2 2 2 4" xfId="43744"/>
    <cellStyle name="Normal 4 5 2 2 2 3" xfId="42427"/>
    <cellStyle name="Normal 4 5 2 2 2 4" xfId="43082"/>
    <cellStyle name="Normal 4 5 2 2 2 5" xfId="43743"/>
    <cellStyle name="Normal 4 5 2 2 3" xfId="582"/>
    <cellStyle name="Normal 4 5 2 2 3 2" xfId="42429"/>
    <cellStyle name="Normal 4 5 2 2 3 3" xfId="43084"/>
    <cellStyle name="Normal 4 5 2 2 3 4" xfId="43745"/>
    <cellStyle name="Normal 4 5 2 2 4" xfId="583"/>
    <cellStyle name="Normal 4 5 2 2 4 2" xfId="42430"/>
    <cellStyle name="Normal 4 5 2 2 4 3" xfId="43085"/>
    <cellStyle name="Normal 4 5 2 2 4 4" xfId="43746"/>
    <cellStyle name="Normal 4 5 2 2 5" xfId="42426"/>
    <cellStyle name="Normal 4 5 2 2 6" xfId="43081"/>
    <cellStyle name="Normal 4 5 2 2 7" xfId="43742"/>
    <cellStyle name="Normal 4 5 2 3" xfId="584"/>
    <cellStyle name="Normal 4 5 2 3 2" xfId="585"/>
    <cellStyle name="Normal 4 5 2 3 2 2" xfId="586"/>
    <cellStyle name="Normal 4 5 2 3 2 2 2" xfId="42433"/>
    <cellStyle name="Normal 4 5 2 3 2 2 3" xfId="43088"/>
    <cellStyle name="Normal 4 5 2 3 2 2 4" xfId="43749"/>
    <cellStyle name="Normal 4 5 2 3 2 3" xfId="42432"/>
    <cellStyle name="Normal 4 5 2 3 2 4" xfId="43087"/>
    <cellStyle name="Normal 4 5 2 3 2 5" xfId="43748"/>
    <cellStyle name="Normal 4 5 2 3 3" xfId="587"/>
    <cellStyle name="Normal 4 5 2 3 3 2" xfId="42434"/>
    <cellStyle name="Normal 4 5 2 3 3 3" xfId="43089"/>
    <cellStyle name="Normal 4 5 2 3 3 4" xfId="43750"/>
    <cellStyle name="Normal 4 5 2 3 4" xfId="588"/>
    <cellStyle name="Normal 4 5 2 3 4 2" xfId="42435"/>
    <cellStyle name="Normal 4 5 2 3 4 3" xfId="43090"/>
    <cellStyle name="Normal 4 5 2 3 4 4" xfId="43751"/>
    <cellStyle name="Normal 4 5 2 3 5" xfId="42431"/>
    <cellStyle name="Normal 4 5 2 3 6" xfId="43086"/>
    <cellStyle name="Normal 4 5 2 3 7" xfId="43747"/>
    <cellStyle name="Normal 4 5 2 4" xfId="589"/>
    <cellStyle name="Normal 4 5 2 4 2" xfId="590"/>
    <cellStyle name="Normal 4 5 2 4 2 2" xfId="42437"/>
    <cellStyle name="Normal 4 5 2 4 2 3" xfId="43092"/>
    <cellStyle name="Normal 4 5 2 4 2 4" xfId="43753"/>
    <cellStyle name="Normal 4 5 2 4 3" xfId="42436"/>
    <cellStyle name="Normal 4 5 2 4 4" xfId="43091"/>
    <cellStyle name="Normal 4 5 2 4 5" xfId="43752"/>
    <cellStyle name="Normal 4 5 2 5" xfId="591"/>
    <cellStyle name="Normal 4 5 2 5 2" xfId="42438"/>
    <cellStyle name="Normal 4 5 2 5 3" xfId="43093"/>
    <cellStyle name="Normal 4 5 2 5 4" xfId="43754"/>
    <cellStyle name="Normal 4 5 2 6" xfId="592"/>
    <cellStyle name="Normal 4 5 2 6 2" xfId="42439"/>
    <cellStyle name="Normal 4 5 2 6 3" xfId="43094"/>
    <cellStyle name="Normal 4 5 2 6 4" xfId="43755"/>
    <cellStyle name="Normal 4 5 2 7" xfId="42425"/>
    <cellStyle name="Normal 4 5 2 8" xfId="43080"/>
    <cellStyle name="Normal 4 5 2 9" xfId="43741"/>
    <cellStyle name="Normal 4 5 3" xfId="593"/>
    <cellStyle name="Normal 4 5 3 2" xfId="594"/>
    <cellStyle name="Normal 4 5 3 2 2" xfId="595"/>
    <cellStyle name="Normal 4 5 3 2 2 2" xfId="42442"/>
    <cellStyle name="Normal 4 5 3 2 2 3" xfId="43097"/>
    <cellStyle name="Normal 4 5 3 2 2 4" xfId="43758"/>
    <cellStyle name="Normal 4 5 3 2 3" xfId="42441"/>
    <cellStyle name="Normal 4 5 3 2 4" xfId="43096"/>
    <cellStyle name="Normal 4 5 3 2 5" xfId="43757"/>
    <cellStyle name="Normal 4 5 3 3" xfId="596"/>
    <cellStyle name="Normal 4 5 3 3 2" xfId="42443"/>
    <cellStyle name="Normal 4 5 3 3 3" xfId="43098"/>
    <cellStyle name="Normal 4 5 3 3 4" xfId="43759"/>
    <cellStyle name="Normal 4 5 3 4" xfId="597"/>
    <cellStyle name="Normal 4 5 3 4 2" xfId="42444"/>
    <cellStyle name="Normal 4 5 3 4 3" xfId="43099"/>
    <cellStyle name="Normal 4 5 3 4 4" xfId="43760"/>
    <cellStyle name="Normal 4 5 3 5" xfId="42440"/>
    <cellStyle name="Normal 4 5 3 6" xfId="43095"/>
    <cellStyle name="Normal 4 5 3 7" xfId="43756"/>
    <cellStyle name="Normal 4 5 4" xfId="598"/>
    <cellStyle name="Normal 4 5 4 2" xfId="599"/>
    <cellStyle name="Normal 4 5 4 2 2" xfId="600"/>
    <cellStyle name="Normal 4 5 4 2 2 2" xfId="42447"/>
    <cellStyle name="Normal 4 5 4 2 2 3" xfId="43102"/>
    <cellStyle name="Normal 4 5 4 2 2 4" xfId="43763"/>
    <cellStyle name="Normal 4 5 4 2 3" xfId="42446"/>
    <cellStyle name="Normal 4 5 4 2 4" xfId="43101"/>
    <cellStyle name="Normal 4 5 4 2 5" xfId="43762"/>
    <cellStyle name="Normal 4 5 4 3" xfId="601"/>
    <cellStyle name="Normal 4 5 4 3 2" xfId="42448"/>
    <cellStyle name="Normal 4 5 4 3 3" xfId="43103"/>
    <cellStyle name="Normal 4 5 4 3 4" xfId="43764"/>
    <cellStyle name="Normal 4 5 4 4" xfId="602"/>
    <cellStyle name="Normal 4 5 4 4 2" xfId="42449"/>
    <cellStyle name="Normal 4 5 4 4 3" xfId="43104"/>
    <cellStyle name="Normal 4 5 4 4 4" xfId="43765"/>
    <cellStyle name="Normal 4 5 4 5" xfId="42445"/>
    <cellStyle name="Normal 4 5 4 6" xfId="43100"/>
    <cellStyle name="Normal 4 5 4 7" xfId="43761"/>
    <cellStyle name="Normal 4 5 5" xfId="603"/>
    <cellStyle name="Normal 4 5 5 2" xfId="604"/>
    <cellStyle name="Normal 4 5 5 2 2" xfId="42451"/>
    <cellStyle name="Normal 4 5 5 2 3" xfId="43106"/>
    <cellStyle name="Normal 4 5 5 2 4" xfId="43767"/>
    <cellStyle name="Normal 4 5 5 3" xfId="42450"/>
    <cellStyle name="Normal 4 5 5 4" xfId="43105"/>
    <cellStyle name="Normal 4 5 5 5" xfId="43766"/>
    <cellStyle name="Normal 4 5 6" xfId="605"/>
    <cellStyle name="Normal 4 5 6 2" xfId="42452"/>
    <cellStyle name="Normal 4 5 6 3" xfId="43107"/>
    <cellStyle name="Normal 4 5 6 4" xfId="43768"/>
    <cellStyle name="Normal 4 5 7" xfId="606"/>
    <cellStyle name="Normal 4 5 7 2" xfId="42453"/>
    <cellStyle name="Normal 4 5 7 3" xfId="43108"/>
    <cellStyle name="Normal 4 5 7 4" xfId="43769"/>
    <cellStyle name="Normal 4 5 8" xfId="42424"/>
    <cellStyle name="Normal 4 5 9" xfId="43079"/>
    <cellStyle name="Normal 4 6" xfId="607"/>
    <cellStyle name="Normal 4 6 2" xfId="608"/>
    <cellStyle name="Normal 4 6 2 2" xfId="609"/>
    <cellStyle name="Normal 4 6 2 2 2" xfId="610"/>
    <cellStyle name="Normal 4 6 2 2 2 2" xfId="42457"/>
    <cellStyle name="Normal 4 6 2 2 2 3" xfId="43112"/>
    <cellStyle name="Normal 4 6 2 2 2 4" xfId="43773"/>
    <cellStyle name="Normal 4 6 2 2 3" xfId="42456"/>
    <cellStyle name="Normal 4 6 2 2 4" xfId="43111"/>
    <cellStyle name="Normal 4 6 2 2 5" xfId="43772"/>
    <cellStyle name="Normal 4 6 2 3" xfId="611"/>
    <cellStyle name="Normal 4 6 2 3 2" xfId="42458"/>
    <cellStyle name="Normal 4 6 2 3 3" xfId="43113"/>
    <cellStyle name="Normal 4 6 2 3 4" xfId="43774"/>
    <cellStyle name="Normal 4 6 2 4" xfId="612"/>
    <cellStyle name="Normal 4 6 2 4 2" xfId="42459"/>
    <cellStyle name="Normal 4 6 2 4 3" xfId="43114"/>
    <cellStyle name="Normal 4 6 2 4 4" xfId="43775"/>
    <cellStyle name="Normal 4 6 2 5" xfId="42455"/>
    <cellStyle name="Normal 4 6 2 6" xfId="43110"/>
    <cellStyle name="Normal 4 6 2 7" xfId="43771"/>
    <cellStyle name="Normal 4 6 3" xfId="613"/>
    <cellStyle name="Normal 4 6 3 2" xfId="614"/>
    <cellStyle name="Normal 4 6 3 2 2" xfId="615"/>
    <cellStyle name="Normal 4 6 3 2 2 2" xfId="42462"/>
    <cellStyle name="Normal 4 6 3 2 2 3" xfId="43117"/>
    <cellStyle name="Normal 4 6 3 2 2 4" xfId="43778"/>
    <cellStyle name="Normal 4 6 3 2 3" xfId="42461"/>
    <cellStyle name="Normal 4 6 3 2 4" xfId="43116"/>
    <cellStyle name="Normal 4 6 3 2 5" xfId="43777"/>
    <cellStyle name="Normal 4 6 3 3" xfId="616"/>
    <cellStyle name="Normal 4 6 3 3 2" xfId="42463"/>
    <cellStyle name="Normal 4 6 3 3 3" xfId="43118"/>
    <cellStyle name="Normal 4 6 3 3 4" xfId="43779"/>
    <cellStyle name="Normal 4 6 3 4" xfId="617"/>
    <cellStyle name="Normal 4 6 3 4 2" xfId="42464"/>
    <cellStyle name="Normal 4 6 3 4 3" xfId="43119"/>
    <cellStyle name="Normal 4 6 3 4 4" xfId="43780"/>
    <cellStyle name="Normal 4 6 3 5" xfId="42460"/>
    <cellStyle name="Normal 4 6 3 6" xfId="43115"/>
    <cellStyle name="Normal 4 6 3 7" xfId="43776"/>
    <cellStyle name="Normal 4 6 4" xfId="618"/>
    <cellStyle name="Normal 4 6 4 2" xfId="619"/>
    <cellStyle name="Normal 4 6 4 2 2" xfId="42466"/>
    <cellStyle name="Normal 4 6 4 2 3" xfId="43121"/>
    <cellStyle name="Normal 4 6 4 2 4" xfId="43782"/>
    <cellStyle name="Normal 4 6 4 3" xfId="42465"/>
    <cellStyle name="Normal 4 6 4 4" xfId="43120"/>
    <cellStyle name="Normal 4 6 4 5" xfId="43781"/>
    <cellStyle name="Normal 4 6 5" xfId="620"/>
    <cellStyle name="Normal 4 6 5 2" xfId="42467"/>
    <cellStyle name="Normal 4 6 5 3" xfId="43122"/>
    <cellStyle name="Normal 4 6 5 4" xfId="43783"/>
    <cellStyle name="Normal 4 6 6" xfId="621"/>
    <cellStyle name="Normal 4 6 6 2" xfId="42468"/>
    <cellStyle name="Normal 4 6 6 3" xfId="43123"/>
    <cellStyle name="Normal 4 6 6 4" xfId="43784"/>
    <cellStyle name="Normal 4 6 7" xfId="42454"/>
    <cellStyle name="Normal 4 6 8" xfId="43109"/>
    <cellStyle name="Normal 4 6 9" xfId="43770"/>
    <cellStyle name="Normal 4 7" xfId="622"/>
    <cellStyle name="Normal 4 7 2" xfId="623"/>
    <cellStyle name="Normal 4 7 2 2" xfId="624"/>
    <cellStyle name="Normal 4 7 2 2 2" xfId="42471"/>
    <cellStyle name="Normal 4 7 2 2 3" xfId="43126"/>
    <cellStyle name="Normal 4 7 2 2 4" xfId="43787"/>
    <cellStyle name="Normal 4 7 2 3" xfId="42470"/>
    <cellStyle name="Normal 4 7 2 4" xfId="43125"/>
    <cellStyle name="Normal 4 7 2 5" xfId="43786"/>
    <cellStyle name="Normal 4 7 3" xfId="625"/>
    <cellStyle name="Normal 4 7 3 2" xfId="42472"/>
    <cellStyle name="Normal 4 7 3 3" xfId="43127"/>
    <cellStyle name="Normal 4 7 3 4" xfId="43788"/>
    <cellStyle name="Normal 4 7 4" xfId="626"/>
    <cellStyle name="Normal 4 7 4 2" xfId="42473"/>
    <cellStyle name="Normal 4 7 4 3" xfId="43128"/>
    <cellStyle name="Normal 4 7 4 4" xfId="43789"/>
    <cellStyle name="Normal 4 7 5" xfId="42469"/>
    <cellStyle name="Normal 4 7 6" xfId="43124"/>
    <cellStyle name="Normal 4 7 7" xfId="43785"/>
    <cellStyle name="Normal 4 8" xfId="627"/>
    <cellStyle name="Normal 4 8 2" xfId="628"/>
    <cellStyle name="Normal 4 8 2 2" xfId="629"/>
    <cellStyle name="Normal 4 8 2 2 2" xfId="42476"/>
    <cellStyle name="Normal 4 8 2 2 3" xfId="43131"/>
    <cellStyle name="Normal 4 8 2 2 4" xfId="43792"/>
    <cellStyle name="Normal 4 8 2 3" xfId="42475"/>
    <cellStyle name="Normal 4 8 2 4" xfId="43130"/>
    <cellStyle name="Normal 4 8 2 5" xfId="43791"/>
    <cellStyle name="Normal 4 8 3" xfId="630"/>
    <cellStyle name="Normal 4 8 3 2" xfId="42477"/>
    <cellStyle name="Normal 4 8 3 3" xfId="43132"/>
    <cellStyle name="Normal 4 8 3 4" xfId="43793"/>
    <cellStyle name="Normal 4 8 4" xfId="631"/>
    <cellStyle name="Normal 4 8 4 2" xfId="42478"/>
    <cellStyle name="Normal 4 8 4 3" xfId="43133"/>
    <cellStyle name="Normal 4 8 4 4" xfId="43794"/>
    <cellStyle name="Normal 4 8 5" xfId="42474"/>
    <cellStyle name="Normal 4 8 6" xfId="43129"/>
    <cellStyle name="Normal 4 8 7" xfId="43790"/>
    <cellStyle name="Normal 4 9" xfId="632"/>
    <cellStyle name="Normal 4 9 2" xfId="633"/>
    <cellStyle name="Normal 4 9 2 2" xfId="42480"/>
    <cellStyle name="Normal 4 9 2 3" xfId="43135"/>
    <cellStyle name="Normal 4 9 2 4" xfId="43796"/>
    <cellStyle name="Normal 4 9 3" xfId="42479"/>
    <cellStyle name="Normal 4 9 4" xfId="43134"/>
    <cellStyle name="Normal 4 9 5" xfId="43795"/>
    <cellStyle name="Normal 4_20110303-Chiffres CRCP 2010" xfId="43401"/>
    <cellStyle name="Normal 40" xfId="36196"/>
    <cellStyle name="Normal 41" xfId="36197"/>
    <cellStyle name="Normal 42" xfId="36198"/>
    <cellStyle name="Normal 43" xfId="36199"/>
    <cellStyle name="Normal 43 2" xfId="36200"/>
    <cellStyle name="Normal 44" xfId="36201"/>
    <cellStyle name="Normal 45" xfId="36202"/>
    <cellStyle name="Normal 46" xfId="36203"/>
    <cellStyle name="Normal 46 2" xfId="36204"/>
    <cellStyle name="Normal 47" xfId="36205"/>
    <cellStyle name="Normal 48" xfId="42032"/>
    <cellStyle name="Normal 49" xfId="42763"/>
    <cellStyle name="Normal 5" xfId="634"/>
    <cellStyle name="Normal 5 10" xfId="36206"/>
    <cellStyle name="Normal 5 10 2" xfId="1165"/>
    <cellStyle name="Normal 5 10 2 2" xfId="42482"/>
    <cellStyle name="Normal 5 10 2 3" xfId="43137"/>
    <cellStyle name="Normal 5 11" xfId="36207"/>
    <cellStyle name="Normal 5 12" xfId="36208"/>
    <cellStyle name="Normal 5 13" xfId="36209"/>
    <cellStyle name="Normal 5 14" xfId="36210"/>
    <cellStyle name="Normal 5 15" xfId="36211"/>
    <cellStyle name="Normal 5 16" xfId="36212"/>
    <cellStyle name="Normal 5 17" xfId="36213"/>
    <cellStyle name="Normal 5 18" xfId="36214"/>
    <cellStyle name="Normal 5 19" xfId="36215"/>
    <cellStyle name="Normal 5 2" xfId="635"/>
    <cellStyle name="Normal 5 2 10" xfId="36216"/>
    <cellStyle name="Normal 5 2 11" xfId="36217"/>
    <cellStyle name="Normal 5 2 12" xfId="36218"/>
    <cellStyle name="Normal 5 2 13" xfId="36219"/>
    <cellStyle name="Normal 5 2 14" xfId="36220"/>
    <cellStyle name="Normal 5 2 2" xfId="1166"/>
    <cellStyle name="Normal 5 2 2 10" xfId="36221"/>
    <cellStyle name="Normal 5 2 2 10 2" xfId="36222"/>
    <cellStyle name="Normal 5 2 2 10 3" xfId="36223"/>
    <cellStyle name="Normal 5 2 2 10 4" xfId="36224"/>
    <cellStyle name="Normal 5 2 2 11" xfId="36225"/>
    <cellStyle name="Normal 5 2 2 12" xfId="36226"/>
    <cellStyle name="Normal 5 2 2 13" xfId="36227"/>
    <cellStyle name="Normal 5 2 2 14" xfId="36228"/>
    <cellStyle name="Normal 5 2 2 15" xfId="36229"/>
    <cellStyle name="Normal 5 2 2 16" xfId="36230"/>
    <cellStyle name="Normal 5 2 2 17" xfId="36231"/>
    <cellStyle name="Normal 5 2 2 18" xfId="36232"/>
    <cellStyle name="Normal 5 2 2 19" xfId="42483"/>
    <cellStyle name="Normal 5 2 2 2" xfId="36233"/>
    <cellStyle name="Normal 5 2 2 2 10" xfId="36234"/>
    <cellStyle name="Normal 5 2 2 2 11" xfId="36235"/>
    <cellStyle name="Normal 5 2 2 2 2" xfId="36236"/>
    <cellStyle name="Normal 5 2 2 2 2 2" xfId="36237"/>
    <cellStyle name="Normal 5 2 2 2 2 3" xfId="36238"/>
    <cellStyle name="Normal 5 2 2 2 2 4" xfId="36239"/>
    <cellStyle name="Normal 5 2 2 2 2 5" xfId="36240"/>
    <cellStyle name="Normal 5 2 2 2 2 6" xfId="36241"/>
    <cellStyle name="Normal 5 2 2 2 2 7" xfId="36242"/>
    <cellStyle name="Normal 5 2 2 2 2 8" xfId="36243"/>
    <cellStyle name="Normal 5 2 2 2 3" xfId="36244"/>
    <cellStyle name="Normal 5 2 2 2 4" xfId="36245"/>
    <cellStyle name="Normal 5 2 2 2 5" xfId="36246"/>
    <cellStyle name="Normal 5 2 2 2 6" xfId="36247"/>
    <cellStyle name="Normal 5 2 2 2 7" xfId="36248"/>
    <cellStyle name="Normal 5 2 2 2 8" xfId="36249"/>
    <cellStyle name="Normal 5 2 2 2 9" xfId="36250"/>
    <cellStyle name="Normal 5 2 2 20" xfId="43138"/>
    <cellStyle name="Normal 5 2 2 3" xfId="36251"/>
    <cellStyle name="Normal 5 2 2 4" xfId="36252"/>
    <cellStyle name="Normal 5 2 2 5" xfId="36253"/>
    <cellStyle name="Normal 5 2 2 6" xfId="36254"/>
    <cellStyle name="Normal 5 2 2 7" xfId="36255"/>
    <cellStyle name="Normal 5 2 2 8" xfId="36256"/>
    <cellStyle name="Normal 5 2 2 9" xfId="36257"/>
    <cellStyle name="Normal 5 2 3" xfId="36258"/>
    <cellStyle name="Normal 5 2 3 10" xfId="36259"/>
    <cellStyle name="Normal 5 2 3 11" xfId="36260"/>
    <cellStyle name="Normal 5 2 3 12" xfId="36261"/>
    <cellStyle name="Normal 5 2 3 2" xfId="36262"/>
    <cellStyle name="Normal 5 2 3 2 2" xfId="36263"/>
    <cellStyle name="Normal 5 2 3 2 2 2" xfId="36264"/>
    <cellStyle name="Normal 5 2 3 2 2 3" xfId="36265"/>
    <cellStyle name="Normal 5 2 3 2 2 4" xfId="36266"/>
    <cellStyle name="Normal 5 2 3 2 2 5" xfId="36267"/>
    <cellStyle name="Normal 5 2 3 2 2 6" xfId="36268"/>
    <cellStyle name="Normal 5 2 3 2 2 7" xfId="36269"/>
    <cellStyle name="Normal 5 2 3 2 2 8" xfId="36270"/>
    <cellStyle name="Normal 5 2 3 2 3" xfId="36271"/>
    <cellStyle name="Normal 5 2 3 2 4" xfId="36272"/>
    <cellStyle name="Normal 5 2 3 2 5" xfId="36273"/>
    <cellStyle name="Normal 5 2 3 2 6" xfId="36274"/>
    <cellStyle name="Normal 5 2 3 2 7" xfId="36275"/>
    <cellStyle name="Normal 5 2 3 2 8" xfId="36276"/>
    <cellStyle name="Normal 5 2 3 2 9" xfId="36277"/>
    <cellStyle name="Normal 5 2 3 3" xfId="36278"/>
    <cellStyle name="Normal 5 2 3 4" xfId="36279"/>
    <cellStyle name="Normal 5 2 3 4 2" xfId="36280"/>
    <cellStyle name="Normal 5 2 3 4 3" xfId="36281"/>
    <cellStyle name="Normal 5 2 3 4 4" xfId="36282"/>
    <cellStyle name="Normal 5 2 3 5" xfId="36283"/>
    <cellStyle name="Normal 5 2 3 6" xfId="36284"/>
    <cellStyle name="Normal 5 2 3 7" xfId="36285"/>
    <cellStyle name="Normal 5 2 3 8" xfId="36286"/>
    <cellStyle name="Normal 5 2 3 9" xfId="36287"/>
    <cellStyle name="Normal 5 2 4" xfId="36288"/>
    <cellStyle name="Normal 5 2 4 2" xfId="36289"/>
    <cellStyle name="Normal 5 2 4 2 2" xfId="36290"/>
    <cellStyle name="Normal 5 2 4 2 3" xfId="36291"/>
    <cellStyle name="Normal 5 2 4 2 4" xfId="36292"/>
    <cellStyle name="Normal 5 2 4 2 5" xfId="36293"/>
    <cellStyle name="Normal 5 2 4 2 6" xfId="36294"/>
    <cellStyle name="Normal 5 2 4 2 7" xfId="36295"/>
    <cellStyle name="Normal 5 2 4 2 8" xfId="36296"/>
    <cellStyle name="Normal 5 2 4 3" xfId="36297"/>
    <cellStyle name="Normal 5 2 4 4" xfId="36298"/>
    <cellStyle name="Normal 5 2 4 5" xfId="36299"/>
    <cellStyle name="Normal 5 2 4 6" xfId="36300"/>
    <cellStyle name="Normal 5 2 4 7" xfId="36301"/>
    <cellStyle name="Normal 5 2 4 8" xfId="36302"/>
    <cellStyle name="Normal 5 2 4 9" xfId="36303"/>
    <cellStyle name="Normal 5 2 5" xfId="36304"/>
    <cellStyle name="Normal 5 2 6" xfId="36305"/>
    <cellStyle name="Normal 5 2 7" xfId="36306"/>
    <cellStyle name="Normal 5 2 8" xfId="36307"/>
    <cellStyle name="Normal 5 2 9" xfId="36308"/>
    <cellStyle name="Normal 5 20" xfId="42481"/>
    <cellStyle name="Normal 5 21" xfId="43136"/>
    <cellStyle name="Normal 5 22" xfId="43797"/>
    <cellStyle name="Normal 5 3" xfId="636"/>
    <cellStyle name="Normal 5 3 2" xfId="36309"/>
    <cellStyle name="Normal 5 3 2 2" xfId="36310"/>
    <cellStyle name="Normal 5 3 2 2 2" xfId="36311"/>
    <cellStyle name="Normal 5 3 2 3" xfId="36312"/>
    <cellStyle name="Normal 5 3 2 4" xfId="36313"/>
    <cellStyle name="Normal 5 3 3" xfId="36314"/>
    <cellStyle name="Normal 5 3 3 2" xfId="36315"/>
    <cellStyle name="Normal 5 3 3 3" xfId="36316"/>
    <cellStyle name="Normal 5 3 4" xfId="36317"/>
    <cellStyle name="Normal 5 3 5" xfId="36318"/>
    <cellStyle name="Normal 5 3 6" xfId="36319"/>
    <cellStyle name="Normal 5 3 7" xfId="36320"/>
    <cellStyle name="Normal 5 4" xfId="637"/>
    <cellStyle name="Normal 5 4 2" xfId="36321"/>
    <cellStyle name="Normal 5 4 2 2" xfId="36322"/>
    <cellStyle name="Normal 5 4 2 2 2" xfId="36323"/>
    <cellStyle name="Normal 5 4 2 2 3" xfId="36324"/>
    <cellStyle name="Normal 5 4 2 2 4" xfId="36325"/>
    <cellStyle name="Normal 5 4 2 3" xfId="36326"/>
    <cellStyle name="Normal 5 4 2 4" xfId="36327"/>
    <cellStyle name="Normal 5 4 2 5" xfId="36328"/>
    <cellStyle name="Normal 5 4 3" xfId="36329"/>
    <cellStyle name="Normal 5 4 4" xfId="36330"/>
    <cellStyle name="Normal 5 4 4 2" xfId="36331"/>
    <cellStyle name="Normal 5 4 4 3" xfId="36332"/>
    <cellStyle name="Normal 5 4 4 4" xfId="36333"/>
    <cellStyle name="Normal 5 4 5" xfId="36334"/>
    <cellStyle name="Normal 5 4 6" xfId="36335"/>
    <cellStyle name="Normal 5 4 7" xfId="36336"/>
    <cellStyle name="Normal 5 5" xfId="638"/>
    <cellStyle name="Normal 5 5 10" xfId="36337"/>
    <cellStyle name="Normal 5 5 2" xfId="36338"/>
    <cellStyle name="Normal 5 5 2 2" xfId="36339"/>
    <cellStyle name="Normal 5 5 2 2 2" xfId="36340"/>
    <cellStyle name="Normal 5 5 2 2 3" xfId="36341"/>
    <cellStyle name="Normal 5 5 2 2 4" xfId="36342"/>
    <cellStyle name="Normal 5 5 2 2 5" xfId="36343"/>
    <cellStyle name="Normal 5 5 2 2 6" xfId="36344"/>
    <cellStyle name="Normal 5 5 2 2 7" xfId="36345"/>
    <cellStyle name="Normal 5 5 2 2 8" xfId="36346"/>
    <cellStyle name="Normal 5 5 2 3" xfId="36347"/>
    <cellStyle name="Normal 5 5 2 4" xfId="36348"/>
    <cellStyle name="Normal 5 5 2 5" xfId="36349"/>
    <cellStyle name="Normal 5 5 2 6" xfId="36350"/>
    <cellStyle name="Normal 5 5 2 7" xfId="36351"/>
    <cellStyle name="Normal 5 5 2 8" xfId="36352"/>
    <cellStyle name="Normal 5 5 2 9" xfId="36353"/>
    <cellStyle name="Normal 5 5 3" xfId="36354"/>
    <cellStyle name="Normal 5 5 4" xfId="36355"/>
    <cellStyle name="Normal 5 5 4 2" xfId="36356"/>
    <cellStyle name="Normal 5 5 4 3" xfId="36357"/>
    <cellStyle name="Normal 5 5 4 4" xfId="36358"/>
    <cellStyle name="Normal 5 5 5" xfId="36359"/>
    <cellStyle name="Normal 5 5 6" xfId="36360"/>
    <cellStyle name="Normal 5 5 7" xfId="36361"/>
    <cellStyle name="Normal 5 5 8" xfId="36362"/>
    <cellStyle name="Normal 5 5 9" xfId="36363"/>
    <cellStyle name="Normal 5 6" xfId="36364"/>
    <cellStyle name="Normal 5 6 2" xfId="36365"/>
    <cellStyle name="Normal 5 6 2 2" xfId="36366"/>
    <cellStyle name="Normal 5 6 2 3" xfId="36367"/>
    <cellStyle name="Normal 5 6 2 4" xfId="36368"/>
    <cellStyle name="Normal 5 6 2 5" xfId="36369"/>
    <cellStyle name="Normal 5 6 2 6" xfId="36370"/>
    <cellStyle name="Normal 5 6 2 7" xfId="36371"/>
    <cellStyle name="Normal 5 6 2 8" xfId="36372"/>
    <cellStyle name="Normal 5 6 3" xfId="36373"/>
    <cellStyle name="Normal 5 6 4" xfId="36374"/>
    <cellStyle name="Normal 5 6 5" xfId="36375"/>
    <cellStyle name="Normal 5 6 6" xfId="36376"/>
    <cellStyle name="Normal 5 6 7" xfId="36377"/>
    <cellStyle name="Normal 5 6 8" xfId="36378"/>
    <cellStyle name="Normal 5 6 9" xfId="36379"/>
    <cellStyle name="Normal 5 7" xfId="36380"/>
    <cellStyle name="Normal 5 8" xfId="36381"/>
    <cellStyle name="Normal 5 9" xfId="36382"/>
    <cellStyle name="Normal 50" xfId="42764"/>
    <cellStyle name="Normal 51" xfId="43394"/>
    <cellStyle name="Normal 52" xfId="43425"/>
    <cellStyle name="Normal 6" xfId="639"/>
    <cellStyle name="Normal 6 10" xfId="640"/>
    <cellStyle name="Normal 6 10 2" xfId="42484"/>
    <cellStyle name="Normal 6 10 3" xfId="43139"/>
    <cellStyle name="Normal 6 10 4" xfId="43798"/>
    <cellStyle name="Normal 6 11" xfId="36383"/>
    <cellStyle name="Normal 6 12" xfId="36384"/>
    <cellStyle name="Normal 6 13" xfId="36385"/>
    <cellStyle name="Normal 6 14" xfId="36386"/>
    <cellStyle name="Normal 6 15" xfId="36387"/>
    <cellStyle name="Normal 6 16" xfId="36388"/>
    <cellStyle name="Normal 6 17" xfId="36389"/>
    <cellStyle name="Normal 6 2" xfId="641"/>
    <cellStyle name="Normal 6 2 10" xfId="36390"/>
    <cellStyle name="Normal 6 2 11" xfId="36391"/>
    <cellStyle name="Normal 6 2 12" xfId="36392"/>
    <cellStyle name="Normal 6 2 13" xfId="36393"/>
    <cellStyle name="Normal 6 2 14" xfId="42485"/>
    <cellStyle name="Normal 6 2 15" xfId="43140"/>
    <cellStyle name="Normal 6 2 16" xfId="43799"/>
    <cellStyle name="Normal 6 2 2" xfId="642"/>
    <cellStyle name="Normal 6 2 2 2" xfId="643"/>
    <cellStyle name="Normal 6 2 2 2 2" xfId="644"/>
    <cellStyle name="Normal 6 2 2 2 2 2" xfId="645"/>
    <cellStyle name="Normal 6 2 2 2 2 2 2" xfId="42489"/>
    <cellStyle name="Normal 6 2 2 2 2 2 3" xfId="43144"/>
    <cellStyle name="Normal 6 2 2 2 2 2 4" xfId="43803"/>
    <cellStyle name="Normal 6 2 2 2 2 3" xfId="42488"/>
    <cellStyle name="Normal 6 2 2 2 2 4" xfId="43143"/>
    <cellStyle name="Normal 6 2 2 2 2 5" xfId="43802"/>
    <cellStyle name="Normal 6 2 2 2 3" xfId="646"/>
    <cellStyle name="Normal 6 2 2 2 3 2" xfId="42490"/>
    <cellStyle name="Normal 6 2 2 2 3 3" xfId="43145"/>
    <cellStyle name="Normal 6 2 2 2 3 4" xfId="43804"/>
    <cellStyle name="Normal 6 2 2 2 4" xfId="647"/>
    <cellStyle name="Normal 6 2 2 2 4 2" xfId="42491"/>
    <cellStyle name="Normal 6 2 2 2 4 3" xfId="43146"/>
    <cellStyle name="Normal 6 2 2 2 4 4" xfId="43805"/>
    <cellStyle name="Normal 6 2 2 2 5" xfId="42487"/>
    <cellStyle name="Normal 6 2 2 2 6" xfId="43142"/>
    <cellStyle name="Normal 6 2 2 2 7" xfId="43801"/>
    <cellStyle name="Normal 6 2 2 3" xfId="648"/>
    <cellStyle name="Normal 6 2 2 3 2" xfId="649"/>
    <cellStyle name="Normal 6 2 2 3 2 2" xfId="650"/>
    <cellStyle name="Normal 6 2 2 3 2 2 2" xfId="42494"/>
    <cellStyle name="Normal 6 2 2 3 2 2 3" xfId="43149"/>
    <cellStyle name="Normal 6 2 2 3 2 2 4" xfId="43808"/>
    <cellStyle name="Normal 6 2 2 3 2 3" xfId="42493"/>
    <cellStyle name="Normal 6 2 2 3 2 4" xfId="43148"/>
    <cellStyle name="Normal 6 2 2 3 2 5" xfId="43807"/>
    <cellStyle name="Normal 6 2 2 3 3" xfId="651"/>
    <cellStyle name="Normal 6 2 2 3 3 2" xfId="42495"/>
    <cellStyle name="Normal 6 2 2 3 3 3" xfId="43150"/>
    <cellStyle name="Normal 6 2 2 3 3 4" xfId="43809"/>
    <cellStyle name="Normal 6 2 2 3 4" xfId="652"/>
    <cellStyle name="Normal 6 2 2 3 4 2" xfId="42496"/>
    <cellStyle name="Normal 6 2 2 3 4 3" xfId="43151"/>
    <cellStyle name="Normal 6 2 2 3 4 4" xfId="43810"/>
    <cellStyle name="Normal 6 2 2 3 5" xfId="42492"/>
    <cellStyle name="Normal 6 2 2 3 6" xfId="43147"/>
    <cellStyle name="Normal 6 2 2 3 7" xfId="43806"/>
    <cellStyle name="Normal 6 2 2 4" xfId="653"/>
    <cellStyle name="Normal 6 2 2 4 2" xfId="654"/>
    <cellStyle name="Normal 6 2 2 4 2 2" xfId="42498"/>
    <cellStyle name="Normal 6 2 2 4 2 3" xfId="43153"/>
    <cellStyle name="Normal 6 2 2 4 2 4" xfId="43812"/>
    <cellStyle name="Normal 6 2 2 4 3" xfId="42497"/>
    <cellStyle name="Normal 6 2 2 4 4" xfId="43152"/>
    <cellStyle name="Normal 6 2 2 4 5" xfId="43811"/>
    <cellStyle name="Normal 6 2 2 5" xfId="655"/>
    <cellStyle name="Normal 6 2 2 5 2" xfId="42499"/>
    <cellStyle name="Normal 6 2 2 5 3" xfId="43154"/>
    <cellStyle name="Normal 6 2 2 5 4" xfId="43813"/>
    <cellStyle name="Normal 6 2 2 6" xfId="656"/>
    <cellStyle name="Normal 6 2 2 6 2" xfId="42500"/>
    <cellStyle name="Normal 6 2 2 6 3" xfId="43155"/>
    <cellStyle name="Normal 6 2 2 6 4" xfId="43814"/>
    <cellStyle name="Normal 6 2 2 7" xfId="42486"/>
    <cellStyle name="Normal 6 2 2 8" xfId="43141"/>
    <cellStyle name="Normal 6 2 2 9" xfId="43800"/>
    <cellStyle name="Normal 6 2 3" xfId="657"/>
    <cellStyle name="Normal 6 2 3 2" xfId="658"/>
    <cellStyle name="Normal 6 2 3 2 2" xfId="659"/>
    <cellStyle name="Normal 6 2 3 2 2 2" xfId="42503"/>
    <cellStyle name="Normal 6 2 3 2 2 3" xfId="43158"/>
    <cellStyle name="Normal 6 2 3 2 2 4" xfId="43817"/>
    <cellStyle name="Normal 6 2 3 2 3" xfId="42502"/>
    <cellStyle name="Normal 6 2 3 2 4" xfId="43157"/>
    <cellStyle name="Normal 6 2 3 2 5" xfId="43816"/>
    <cellStyle name="Normal 6 2 3 3" xfId="660"/>
    <cellStyle name="Normal 6 2 3 3 2" xfId="42504"/>
    <cellStyle name="Normal 6 2 3 3 3" xfId="43159"/>
    <cellStyle name="Normal 6 2 3 3 4" xfId="43818"/>
    <cellStyle name="Normal 6 2 3 4" xfId="661"/>
    <cellStyle name="Normal 6 2 3 4 2" xfId="42505"/>
    <cellStyle name="Normal 6 2 3 4 3" xfId="43160"/>
    <cellStyle name="Normal 6 2 3 4 4" xfId="43819"/>
    <cellStyle name="Normal 6 2 3 5" xfId="36394"/>
    <cellStyle name="Normal 6 2 3 6" xfId="42501"/>
    <cellStyle name="Normal 6 2 3 7" xfId="43156"/>
    <cellStyle name="Normal 6 2 3 8" xfId="43815"/>
    <cellStyle name="Normal 6 2 4" xfId="662"/>
    <cellStyle name="Normal 6 2 4 2" xfId="663"/>
    <cellStyle name="Normal 6 2 4 2 2" xfId="664"/>
    <cellStyle name="Normal 6 2 4 2 2 2" xfId="42508"/>
    <cellStyle name="Normal 6 2 4 2 2 3" xfId="43163"/>
    <cellStyle name="Normal 6 2 4 2 2 4" xfId="43822"/>
    <cellStyle name="Normal 6 2 4 2 3" xfId="42507"/>
    <cellStyle name="Normal 6 2 4 2 4" xfId="43162"/>
    <cellStyle name="Normal 6 2 4 2 5" xfId="43821"/>
    <cellStyle name="Normal 6 2 4 3" xfId="665"/>
    <cellStyle name="Normal 6 2 4 3 2" xfId="42509"/>
    <cellStyle name="Normal 6 2 4 3 3" xfId="43164"/>
    <cellStyle name="Normal 6 2 4 3 4" xfId="43823"/>
    <cellStyle name="Normal 6 2 4 4" xfId="666"/>
    <cellStyle name="Normal 6 2 4 4 2" xfId="42510"/>
    <cellStyle name="Normal 6 2 4 4 3" xfId="43165"/>
    <cellStyle name="Normal 6 2 4 4 4" xfId="43824"/>
    <cellStyle name="Normal 6 2 4 5" xfId="42506"/>
    <cellStyle name="Normal 6 2 4 6" xfId="43161"/>
    <cellStyle name="Normal 6 2 4 7" xfId="43820"/>
    <cellStyle name="Normal 6 2 5" xfId="667"/>
    <cellStyle name="Normal 6 2 5 2" xfId="668"/>
    <cellStyle name="Normal 6 2 5 2 2" xfId="42512"/>
    <cellStyle name="Normal 6 2 5 2 3" xfId="43167"/>
    <cellStyle name="Normal 6 2 5 2 4" xfId="43826"/>
    <cellStyle name="Normal 6 2 5 3" xfId="42511"/>
    <cellStyle name="Normal 6 2 5 4" xfId="43166"/>
    <cellStyle name="Normal 6 2 5 5" xfId="43825"/>
    <cellStyle name="Normal 6 2 6" xfId="669"/>
    <cellStyle name="Normal 6 2 6 2" xfId="42513"/>
    <cellStyle name="Normal 6 2 6 3" xfId="43168"/>
    <cellStyle name="Normal 6 2 6 4" xfId="43827"/>
    <cellStyle name="Normal 6 2 7" xfId="670"/>
    <cellStyle name="Normal 6 2 7 2" xfId="42514"/>
    <cellStyle name="Normal 6 2 7 3" xfId="43169"/>
    <cellStyle name="Normal 6 2 7 4" xfId="43828"/>
    <cellStyle name="Normal 6 2 8" xfId="36395"/>
    <cellStyle name="Normal 6 2 9" xfId="36396"/>
    <cellStyle name="Normal 6 3" xfId="671"/>
    <cellStyle name="Normal 6 3 10" xfId="36397"/>
    <cellStyle name="Normal 6 3 11" xfId="36398"/>
    <cellStyle name="Normal 6 3 12" xfId="36399"/>
    <cellStyle name="Normal 6 3 13" xfId="36400"/>
    <cellStyle name="Normal 6 3 14" xfId="42515"/>
    <cellStyle name="Normal 6 3 15" xfId="43170"/>
    <cellStyle name="Normal 6 3 16" xfId="43829"/>
    <cellStyle name="Normal 6 3 2" xfId="672"/>
    <cellStyle name="Normal 6 3 2 2" xfId="673"/>
    <cellStyle name="Normal 6 3 2 2 2" xfId="674"/>
    <cellStyle name="Normal 6 3 2 2 2 2" xfId="675"/>
    <cellStyle name="Normal 6 3 2 2 2 2 2" xfId="42519"/>
    <cellStyle name="Normal 6 3 2 2 2 2 3" xfId="43174"/>
    <cellStyle name="Normal 6 3 2 2 2 2 4" xfId="43833"/>
    <cellStyle name="Normal 6 3 2 2 2 3" xfId="42518"/>
    <cellStyle name="Normal 6 3 2 2 2 4" xfId="43173"/>
    <cellStyle name="Normal 6 3 2 2 2 5" xfId="43832"/>
    <cellStyle name="Normal 6 3 2 2 3" xfId="676"/>
    <cellStyle name="Normal 6 3 2 2 3 2" xfId="42520"/>
    <cellStyle name="Normal 6 3 2 2 3 3" xfId="43175"/>
    <cellStyle name="Normal 6 3 2 2 3 4" xfId="43834"/>
    <cellStyle name="Normal 6 3 2 2 4" xfId="677"/>
    <cellStyle name="Normal 6 3 2 2 4 2" xfId="42521"/>
    <cellStyle name="Normal 6 3 2 2 4 3" xfId="43176"/>
    <cellStyle name="Normal 6 3 2 2 4 4" xfId="43835"/>
    <cellStyle name="Normal 6 3 2 2 5" xfId="42517"/>
    <cellStyle name="Normal 6 3 2 2 6" xfId="43172"/>
    <cellStyle name="Normal 6 3 2 2 7" xfId="43831"/>
    <cellStyle name="Normal 6 3 2 3" xfId="678"/>
    <cellStyle name="Normal 6 3 2 3 2" xfId="679"/>
    <cellStyle name="Normal 6 3 2 3 2 2" xfId="680"/>
    <cellStyle name="Normal 6 3 2 3 2 2 2" xfId="42524"/>
    <cellStyle name="Normal 6 3 2 3 2 2 3" xfId="43179"/>
    <cellStyle name="Normal 6 3 2 3 2 2 4" xfId="43838"/>
    <cellStyle name="Normal 6 3 2 3 2 3" xfId="42523"/>
    <cellStyle name="Normal 6 3 2 3 2 4" xfId="43178"/>
    <cellStyle name="Normal 6 3 2 3 2 5" xfId="43837"/>
    <cellStyle name="Normal 6 3 2 3 3" xfId="681"/>
    <cellStyle name="Normal 6 3 2 3 3 2" xfId="42525"/>
    <cellStyle name="Normal 6 3 2 3 3 3" xfId="43180"/>
    <cellStyle name="Normal 6 3 2 3 3 4" xfId="43839"/>
    <cellStyle name="Normal 6 3 2 3 4" xfId="682"/>
    <cellStyle name="Normal 6 3 2 3 4 2" xfId="42526"/>
    <cellStyle name="Normal 6 3 2 3 4 3" xfId="43181"/>
    <cellStyle name="Normal 6 3 2 3 4 4" xfId="43840"/>
    <cellStyle name="Normal 6 3 2 3 5" xfId="42522"/>
    <cellStyle name="Normal 6 3 2 3 6" xfId="43177"/>
    <cellStyle name="Normal 6 3 2 3 7" xfId="43836"/>
    <cellStyle name="Normal 6 3 2 4" xfId="683"/>
    <cellStyle name="Normal 6 3 2 4 2" xfId="684"/>
    <cellStyle name="Normal 6 3 2 4 2 2" xfId="42528"/>
    <cellStyle name="Normal 6 3 2 4 2 3" xfId="43183"/>
    <cellStyle name="Normal 6 3 2 4 2 4" xfId="43842"/>
    <cellStyle name="Normal 6 3 2 4 3" xfId="42527"/>
    <cellStyle name="Normal 6 3 2 4 4" xfId="43182"/>
    <cellStyle name="Normal 6 3 2 4 5" xfId="43841"/>
    <cellStyle name="Normal 6 3 2 5" xfId="685"/>
    <cellStyle name="Normal 6 3 2 5 2" xfId="42529"/>
    <cellStyle name="Normal 6 3 2 5 3" xfId="43184"/>
    <cellStyle name="Normal 6 3 2 5 4" xfId="43843"/>
    <cellStyle name="Normal 6 3 2 6" xfId="686"/>
    <cellStyle name="Normal 6 3 2 6 2" xfId="42530"/>
    <cellStyle name="Normal 6 3 2 6 3" xfId="43185"/>
    <cellStyle name="Normal 6 3 2 6 4" xfId="43844"/>
    <cellStyle name="Normal 6 3 2 7" xfId="42516"/>
    <cellStyle name="Normal 6 3 2 8" xfId="43171"/>
    <cellStyle name="Normal 6 3 2 9" xfId="43830"/>
    <cellStyle name="Normal 6 3 3" xfId="687"/>
    <cellStyle name="Normal 6 3 3 2" xfId="688"/>
    <cellStyle name="Normal 6 3 3 2 2" xfId="689"/>
    <cellStyle name="Normal 6 3 3 2 2 2" xfId="42533"/>
    <cellStyle name="Normal 6 3 3 2 2 3" xfId="43188"/>
    <cellStyle name="Normal 6 3 3 2 2 4" xfId="43847"/>
    <cellStyle name="Normal 6 3 3 2 3" xfId="42532"/>
    <cellStyle name="Normal 6 3 3 2 4" xfId="43187"/>
    <cellStyle name="Normal 6 3 3 2 5" xfId="43846"/>
    <cellStyle name="Normal 6 3 3 3" xfId="690"/>
    <cellStyle name="Normal 6 3 3 3 2" xfId="42534"/>
    <cellStyle name="Normal 6 3 3 3 3" xfId="43189"/>
    <cellStyle name="Normal 6 3 3 3 4" xfId="43848"/>
    <cellStyle name="Normal 6 3 3 4" xfId="691"/>
    <cellStyle name="Normal 6 3 3 4 2" xfId="42535"/>
    <cellStyle name="Normal 6 3 3 4 3" xfId="43190"/>
    <cellStyle name="Normal 6 3 3 4 4" xfId="43849"/>
    <cellStyle name="Normal 6 3 3 5" xfId="36401"/>
    <cellStyle name="Normal 6 3 3 6" xfId="42531"/>
    <cellStyle name="Normal 6 3 3 7" xfId="43186"/>
    <cellStyle name="Normal 6 3 3 8" xfId="43845"/>
    <cellStyle name="Normal 6 3 4" xfId="692"/>
    <cellStyle name="Normal 6 3 4 2" xfId="693"/>
    <cellStyle name="Normal 6 3 4 2 2" xfId="694"/>
    <cellStyle name="Normal 6 3 4 2 2 2" xfId="42538"/>
    <cellStyle name="Normal 6 3 4 2 2 3" xfId="43193"/>
    <cellStyle name="Normal 6 3 4 2 2 4" xfId="43852"/>
    <cellStyle name="Normal 6 3 4 2 3" xfId="42537"/>
    <cellStyle name="Normal 6 3 4 2 4" xfId="43192"/>
    <cellStyle name="Normal 6 3 4 2 5" xfId="43851"/>
    <cellStyle name="Normal 6 3 4 3" xfId="695"/>
    <cellStyle name="Normal 6 3 4 3 2" xfId="42539"/>
    <cellStyle name="Normal 6 3 4 3 3" xfId="43194"/>
    <cellStyle name="Normal 6 3 4 3 4" xfId="43853"/>
    <cellStyle name="Normal 6 3 4 4" xfId="696"/>
    <cellStyle name="Normal 6 3 4 4 2" xfId="42540"/>
    <cellStyle name="Normal 6 3 4 4 3" xfId="43195"/>
    <cellStyle name="Normal 6 3 4 4 4" xfId="43854"/>
    <cellStyle name="Normal 6 3 4 5" xfId="42536"/>
    <cellStyle name="Normal 6 3 4 6" xfId="43191"/>
    <cellStyle name="Normal 6 3 4 7" xfId="43850"/>
    <cellStyle name="Normal 6 3 5" xfId="697"/>
    <cellStyle name="Normal 6 3 5 2" xfId="698"/>
    <cellStyle name="Normal 6 3 5 2 2" xfId="42542"/>
    <cellStyle name="Normal 6 3 5 2 3" xfId="43197"/>
    <cellStyle name="Normal 6 3 5 2 4" xfId="43856"/>
    <cellStyle name="Normal 6 3 5 3" xfId="42541"/>
    <cellStyle name="Normal 6 3 5 4" xfId="43196"/>
    <cellStyle name="Normal 6 3 5 5" xfId="43855"/>
    <cellStyle name="Normal 6 3 6" xfId="699"/>
    <cellStyle name="Normal 6 3 6 2" xfId="42543"/>
    <cellStyle name="Normal 6 3 6 3" xfId="43198"/>
    <cellStyle name="Normal 6 3 6 4" xfId="43857"/>
    <cellStyle name="Normal 6 3 7" xfId="700"/>
    <cellStyle name="Normal 6 3 7 2" xfId="42544"/>
    <cellStyle name="Normal 6 3 7 3" xfId="43199"/>
    <cellStyle name="Normal 6 3 7 4" xfId="43858"/>
    <cellStyle name="Normal 6 3 8" xfId="36402"/>
    <cellStyle name="Normal 6 3 9" xfId="36403"/>
    <cellStyle name="Normal 6 4" xfId="701"/>
    <cellStyle name="Normal 6 4 10" xfId="43859"/>
    <cellStyle name="Normal 6 4 2" xfId="702"/>
    <cellStyle name="Normal 6 4 2 2" xfId="703"/>
    <cellStyle name="Normal 6 4 2 2 2" xfId="704"/>
    <cellStyle name="Normal 6 4 2 2 2 2" xfId="705"/>
    <cellStyle name="Normal 6 4 2 2 2 2 2" xfId="42549"/>
    <cellStyle name="Normal 6 4 2 2 2 2 3" xfId="43204"/>
    <cellStyle name="Normal 6 4 2 2 2 2 4" xfId="43863"/>
    <cellStyle name="Normal 6 4 2 2 2 3" xfId="42548"/>
    <cellStyle name="Normal 6 4 2 2 2 4" xfId="43203"/>
    <cellStyle name="Normal 6 4 2 2 2 5" xfId="43862"/>
    <cellStyle name="Normal 6 4 2 2 3" xfId="706"/>
    <cellStyle name="Normal 6 4 2 2 3 2" xfId="42550"/>
    <cellStyle name="Normal 6 4 2 2 3 3" xfId="43205"/>
    <cellStyle name="Normal 6 4 2 2 3 4" xfId="43864"/>
    <cellStyle name="Normal 6 4 2 2 4" xfId="707"/>
    <cellStyle name="Normal 6 4 2 2 4 2" xfId="42551"/>
    <cellStyle name="Normal 6 4 2 2 4 3" xfId="43206"/>
    <cellStyle name="Normal 6 4 2 2 4 4" xfId="43865"/>
    <cellStyle name="Normal 6 4 2 2 5" xfId="42547"/>
    <cellStyle name="Normal 6 4 2 2 6" xfId="43202"/>
    <cellStyle name="Normal 6 4 2 2 7" xfId="43861"/>
    <cellStyle name="Normal 6 4 2 3" xfId="708"/>
    <cellStyle name="Normal 6 4 2 3 2" xfId="709"/>
    <cellStyle name="Normal 6 4 2 3 2 2" xfId="710"/>
    <cellStyle name="Normal 6 4 2 3 2 2 2" xfId="42554"/>
    <cellStyle name="Normal 6 4 2 3 2 2 3" xfId="43209"/>
    <cellStyle name="Normal 6 4 2 3 2 2 4" xfId="43868"/>
    <cellStyle name="Normal 6 4 2 3 2 3" xfId="42553"/>
    <cellStyle name="Normal 6 4 2 3 2 4" xfId="43208"/>
    <cellStyle name="Normal 6 4 2 3 2 5" xfId="43867"/>
    <cellStyle name="Normal 6 4 2 3 3" xfId="711"/>
    <cellStyle name="Normal 6 4 2 3 3 2" xfId="42555"/>
    <cellStyle name="Normal 6 4 2 3 3 3" xfId="43210"/>
    <cellStyle name="Normal 6 4 2 3 3 4" xfId="43869"/>
    <cellStyle name="Normal 6 4 2 3 4" xfId="712"/>
    <cellStyle name="Normal 6 4 2 3 4 2" xfId="42556"/>
    <cellStyle name="Normal 6 4 2 3 4 3" xfId="43211"/>
    <cellStyle name="Normal 6 4 2 3 4 4" xfId="43870"/>
    <cellStyle name="Normal 6 4 2 3 5" xfId="42552"/>
    <cellStyle name="Normal 6 4 2 3 6" xfId="43207"/>
    <cellStyle name="Normal 6 4 2 3 7" xfId="43866"/>
    <cellStyle name="Normal 6 4 2 4" xfId="713"/>
    <cellStyle name="Normal 6 4 2 4 2" xfId="714"/>
    <cellStyle name="Normal 6 4 2 4 2 2" xfId="42558"/>
    <cellStyle name="Normal 6 4 2 4 2 3" xfId="43213"/>
    <cellStyle name="Normal 6 4 2 4 2 4" xfId="43872"/>
    <cellStyle name="Normal 6 4 2 4 3" xfId="42557"/>
    <cellStyle name="Normal 6 4 2 4 4" xfId="43212"/>
    <cellStyle name="Normal 6 4 2 4 5" xfId="43871"/>
    <cellStyle name="Normal 6 4 2 5" xfId="715"/>
    <cellStyle name="Normal 6 4 2 5 2" xfId="42559"/>
    <cellStyle name="Normal 6 4 2 5 3" xfId="43214"/>
    <cellStyle name="Normal 6 4 2 5 4" xfId="43873"/>
    <cellStyle name="Normal 6 4 2 6" xfId="716"/>
    <cellStyle name="Normal 6 4 2 6 2" xfId="42560"/>
    <cellStyle name="Normal 6 4 2 6 3" xfId="43215"/>
    <cellStyle name="Normal 6 4 2 6 4" xfId="43874"/>
    <cellStyle name="Normal 6 4 2 7" xfId="42546"/>
    <cellStyle name="Normal 6 4 2 8" xfId="43201"/>
    <cellStyle name="Normal 6 4 2 9" xfId="43860"/>
    <cellStyle name="Normal 6 4 3" xfId="717"/>
    <cellStyle name="Normal 6 4 3 2" xfId="718"/>
    <cellStyle name="Normal 6 4 3 2 2" xfId="719"/>
    <cellStyle name="Normal 6 4 3 2 2 2" xfId="42563"/>
    <cellStyle name="Normal 6 4 3 2 2 3" xfId="43218"/>
    <cellStyle name="Normal 6 4 3 2 2 4" xfId="43877"/>
    <cellStyle name="Normal 6 4 3 2 3" xfId="42562"/>
    <cellStyle name="Normal 6 4 3 2 4" xfId="43217"/>
    <cellStyle name="Normal 6 4 3 2 5" xfId="43876"/>
    <cellStyle name="Normal 6 4 3 3" xfId="720"/>
    <cellStyle name="Normal 6 4 3 3 2" xfId="42564"/>
    <cellStyle name="Normal 6 4 3 3 3" xfId="43219"/>
    <cellStyle name="Normal 6 4 3 3 4" xfId="43878"/>
    <cellStyle name="Normal 6 4 3 4" xfId="721"/>
    <cellStyle name="Normal 6 4 3 4 2" xfId="42565"/>
    <cellStyle name="Normal 6 4 3 4 3" xfId="43220"/>
    <cellStyle name="Normal 6 4 3 4 4" xfId="43879"/>
    <cellStyle name="Normal 6 4 3 5" xfId="42561"/>
    <cellStyle name="Normal 6 4 3 6" xfId="43216"/>
    <cellStyle name="Normal 6 4 3 7" xfId="43875"/>
    <cellStyle name="Normal 6 4 4" xfId="722"/>
    <cellStyle name="Normal 6 4 4 2" xfId="723"/>
    <cellStyle name="Normal 6 4 4 2 2" xfId="724"/>
    <cellStyle name="Normal 6 4 4 2 2 2" xfId="42568"/>
    <cellStyle name="Normal 6 4 4 2 2 3" xfId="43223"/>
    <cellStyle name="Normal 6 4 4 2 2 4" xfId="43882"/>
    <cellStyle name="Normal 6 4 4 2 3" xfId="42567"/>
    <cellStyle name="Normal 6 4 4 2 4" xfId="43222"/>
    <cellStyle name="Normal 6 4 4 2 5" xfId="43881"/>
    <cellStyle name="Normal 6 4 4 3" xfId="725"/>
    <cellStyle name="Normal 6 4 4 3 2" xfId="42569"/>
    <cellStyle name="Normal 6 4 4 3 3" xfId="43224"/>
    <cellStyle name="Normal 6 4 4 3 4" xfId="43883"/>
    <cellStyle name="Normal 6 4 4 4" xfId="726"/>
    <cellStyle name="Normal 6 4 4 4 2" xfId="42570"/>
    <cellStyle name="Normal 6 4 4 4 3" xfId="43225"/>
    <cellStyle name="Normal 6 4 4 4 4" xfId="43884"/>
    <cellStyle name="Normal 6 4 4 5" xfId="42566"/>
    <cellStyle name="Normal 6 4 4 6" xfId="43221"/>
    <cellStyle name="Normal 6 4 4 7" xfId="43880"/>
    <cellStyle name="Normal 6 4 5" xfId="727"/>
    <cellStyle name="Normal 6 4 5 2" xfId="728"/>
    <cellStyle name="Normal 6 4 5 2 2" xfId="42572"/>
    <cellStyle name="Normal 6 4 5 2 3" xfId="43227"/>
    <cellStyle name="Normal 6 4 5 2 4" xfId="43886"/>
    <cellStyle name="Normal 6 4 5 3" xfId="42571"/>
    <cellStyle name="Normal 6 4 5 4" xfId="43226"/>
    <cellStyle name="Normal 6 4 5 5" xfId="43885"/>
    <cellStyle name="Normal 6 4 6" xfId="729"/>
    <cellStyle name="Normal 6 4 6 2" xfId="42573"/>
    <cellStyle name="Normal 6 4 6 3" xfId="43228"/>
    <cellStyle name="Normal 6 4 6 4" xfId="43887"/>
    <cellStyle name="Normal 6 4 7" xfId="730"/>
    <cellStyle name="Normal 6 4 7 2" xfId="42574"/>
    <cellStyle name="Normal 6 4 7 3" xfId="43229"/>
    <cellStyle name="Normal 6 4 7 4" xfId="43888"/>
    <cellStyle name="Normal 6 4 8" xfId="42545"/>
    <cellStyle name="Normal 6 4 9" xfId="43200"/>
    <cellStyle name="Normal 6 5" xfId="731"/>
    <cellStyle name="Normal 6 5 2" xfId="732"/>
    <cellStyle name="Normal 6 5 2 2" xfId="733"/>
    <cellStyle name="Normal 6 5 2 2 2" xfId="734"/>
    <cellStyle name="Normal 6 5 2 2 2 2" xfId="42578"/>
    <cellStyle name="Normal 6 5 2 2 2 3" xfId="43233"/>
    <cellStyle name="Normal 6 5 2 2 2 4" xfId="43892"/>
    <cellStyle name="Normal 6 5 2 2 3" xfId="42577"/>
    <cellStyle name="Normal 6 5 2 2 4" xfId="43232"/>
    <cellStyle name="Normal 6 5 2 2 5" xfId="43891"/>
    <cellStyle name="Normal 6 5 2 3" xfId="735"/>
    <cellStyle name="Normal 6 5 2 3 2" xfId="42579"/>
    <cellStyle name="Normal 6 5 2 3 3" xfId="43234"/>
    <cellStyle name="Normal 6 5 2 3 4" xfId="43893"/>
    <cellStyle name="Normal 6 5 2 4" xfId="736"/>
    <cellStyle name="Normal 6 5 2 4 2" xfId="42580"/>
    <cellStyle name="Normal 6 5 2 4 3" xfId="43235"/>
    <cellStyle name="Normal 6 5 2 4 4" xfId="43894"/>
    <cellStyle name="Normal 6 5 2 5" xfId="42576"/>
    <cellStyle name="Normal 6 5 2 6" xfId="43231"/>
    <cellStyle name="Normal 6 5 2 7" xfId="43890"/>
    <cellStyle name="Normal 6 5 3" xfId="737"/>
    <cellStyle name="Normal 6 5 3 2" xfId="738"/>
    <cellStyle name="Normal 6 5 3 2 2" xfId="739"/>
    <cellStyle name="Normal 6 5 3 2 2 2" xfId="42583"/>
    <cellStyle name="Normal 6 5 3 2 2 3" xfId="43238"/>
    <cellStyle name="Normal 6 5 3 2 2 4" xfId="43897"/>
    <cellStyle name="Normal 6 5 3 2 3" xfId="42582"/>
    <cellStyle name="Normal 6 5 3 2 4" xfId="43237"/>
    <cellStyle name="Normal 6 5 3 2 5" xfId="43896"/>
    <cellStyle name="Normal 6 5 3 3" xfId="740"/>
    <cellStyle name="Normal 6 5 3 3 2" xfId="42584"/>
    <cellStyle name="Normal 6 5 3 3 3" xfId="43239"/>
    <cellStyle name="Normal 6 5 3 3 4" xfId="43898"/>
    <cellStyle name="Normal 6 5 3 4" xfId="741"/>
    <cellStyle name="Normal 6 5 3 4 2" xfId="42585"/>
    <cellStyle name="Normal 6 5 3 4 3" xfId="43240"/>
    <cellStyle name="Normal 6 5 3 4 4" xfId="43899"/>
    <cellStyle name="Normal 6 5 3 5" xfId="42581"/>
    <cellStyle name="Normal 6 5 3 6" xfId="43236"/>
    <cellStyle name="Normal 6 5 3 7" xfId="43895"/>
    <cellStyle name="Normal 6 5 4" xfId="742"/>
    <cellStyle name="Normal 6 5 4 2" xfId="743"/>
    <cellStyle name="Normal 6 5 4 2 2" xfId="42587"/>
    <cellStyle name="Normal 6 5 4 2 3" xfId="43242"/>
    <cellStyle name="Normal 6 5 4 2 4" xfId="43901"/>
    <cellStyle name="Normal 6 5 4 3" xfId="42586"/>
    <cellStyle name="Normal 6 5 4 4" xfId="43241"/>
    <cellStyle name="Normal 6 5 4 5" xfId="43900"/>
    <cellStyle name="Normal 6 5 5" xfId="744"/>
    <cellStyle name="Normal 6 5 5 2" xfId="42588"/>
    <cellStyle name="Normal 6 5 5 3" xfId="43243"/>
    <cellStyle name="Normal 6 5 5 4" xfId="43902"/>
    <cellStyle name="Normal 6 5 6" xfId="745"/>
    <cellStyle name="Normal 6 5 6 2" xfId="42589"/>
    <cellStyle name="Normal 6 5 6 3" xfId="43244"/>
    <cellStyle name="Normal 6 5 6 4" xfId="43903"/>
    <cellStyle name="Normal 6 5 7" xfId="42575"/>
    <cellStyle name="Normal 6 5 8" xfId="43230"/>
    <cellStyle name="Normal 6 5 9" xfId="43889"/>
    <cellStyle name="Normal 6 6" xfId="746"/>
    <cellStyle name="Normal 6 6 2" xfId="747"/>
    <cellStyle name="Normal 6 6 2 2" xfId="748"/>
    <cellStyle name="Normal 6 6 2 2 2" xfId="42592"/>
    <cellStyle name="Normal 6 6 2 2 3" xfId="43247"/>
    <cellStyle name="Normal 6 6 2 2 4" xfId="43906"/>
    <cellStyle name="Normal 6 6 2 3" xfId="42591"/>
    <cellStyle name="Normal 6 6 2 4" xfId="43246"/>
    <cellStyle name="Normal 6 6 2 5" xfId="43905"/>
    <cellStyle name="Normal 6 6 3" xfId="749"/>
    <cellStyle name="Normal 6 6 3 2" xfId="42593"/>
    <cellStyle name="Normal 6 6 3 3" xfId="43248"/>
    <cellStyle name="Normal 6 6 3 4" xfId="43907"/>
    <cellStyle name="Normal 6 6 4" xfId="750"/>
    <cellStyle name="Normal 6 6 4 2" xfId="42594"/>
    <cellStyle name="Normal 6 6 4 3" xfId="43249"/>
    <cellStyle name="Normal 6 6 4 4" xfId="43908"/>
    <cellStyle name="Normal 6 6 5" xfId="42590"/>
    <cellStyle name="Normal 6 6 6" xfId="43245"/>
    <cellStyle name="Normal 6 6 7" xfId="43904"/>
    <cellStyle name="Normal 6 7" xfId="751"/>
    <cellStyle name="Normal 6 7 2" xfId="752"/>
    <cellStyle name="Normal 6 7 2 2" xfId="753"/>
    <cellStyle name="Normal 6 7 2 2 2" xfId="42597"/>
    <cellStyle name="Normal 6 7 2 2 3" xfId="43252"/>
    <cellStyle name="Normal 6 7 2 2 4" xfId="43911"/>
    <cellStyle name="Normal 6 7 2 3" xfId="42596"/>
    <cellStyle name="Normal 6 7 2 4" xfId="43251"/>
    <cellStyle name="Normal 6 7 2 5" xfId="43910"/>
    <cellStyle name="Normal 6 7 3" xfId="754"/>
    <cellStyle name="Normal 6 7 3 2" xfId="42598"/>
    <cellStyle name="Normal 6 7 3 3" xfId="43253"/>
    <cellStyle name="Normal 6 7 3 4" xfId="43912"/>
    <cellStyle name="Normal 6 7 4" xfId="755"/>
    <cellStyle name="Normal 6 7 4 2" xfId="42599"/>
    <cellStyle name="Normal 6 7 4 3" xfId="43254"/>
    <cellStyle name="Normal 6 7 4 4" xfId="43913"/>
    <cellStyle name="Normal 6 7 5" xfId="42595"/>
    <cellStyle name="Normal 6 7 6" xfId="43250"/>
    <cellStyle name="Normal 6 7 7" xfId="43909"/>
    <cellStyle name="Normal 6 8" xfId="756"/>
    <cellStyle name="Normal 6 8 2" xfId="757"/>
    <cellStyle name="Normal 6 8 2 2" xfId="42601"/>
    <cellStyle name="Normal 6 8 2 3" xfId="43256"/>
    <cellStyle name="Normal 6 8 2 4" xfId="43915"/>
    <cellStyle name="Normal 6 8 3" xfId="36404"/>
    <cellStyle name="Normal 6 8 4" xfId="42600"/>
    <cellStyle name="Normal 6 8 5" xfId="43255"/>
    <cellStyle name="Normal 6 8 6" xfId="43914"/>
    <cellStyle name="Normal 6 9" xfId="758"/>
    <cellStyle name="Normal 6 9 2" xfId="42602"/>
    <cellStyle name="Normal 6 9 3" xfId="43257"/>
    <cellStyle name="Normal 6 9 4" xfId="43916"/>
    <cellStyle name="Normal 7" xfId="759"/>
    <cellStyle name="Normal 7 10" xfId="36405"/>
    <cellStyle name="Normal 7 10 2" xfId="36406"/>
    <cellStyle name="Normal 7 10 3" xfId="36407"/>
    <cellStyle name="Normal 7 10 4" xfId="36408"/>
    <cellStyle name="Normal 7 10 5" xfId="36409"/>
    <cellStyle name="Normal 7 11" xfId="36410"/>
    <cellStyle name="Normal 7 11 2" xfId="36411"/>
    <cellStyle name="Normal 7 11 3" xfId="36412"/>
    <cellStyle name="Normal 7 11 4" xfId="36413"/>
    <cellStyle name="Normal 7 11 5" xfId="36414"/>
    <cellStyle name="Normal 7 12" xfId="36415"/>
    <cellStyle name="Normal 7 12 2" xfId="36416"/>
    <cellStyle name="Normal 7 12 3" xfId="36417"/>
    <cellStyle name="Normal 7 12 4" xfId="36418"/>
    <cellStyle name="Normal 7 12 5" xfId="36419"/>
    <cellStyle name="Normal 7 13" xfId="36420"/>
    <cellStyle name="Normal 7 13 2" xfId="36421"/>
    <cellStyle name="Normal 7 13 3" xfId="36422"/>
    <cellStyle name="Normal 7 13 4" xfId="36423"/>
    <cellStyle name="Normal 7 13 5" xfId="36424"/>
    <cellStyle name="Normal 7 14" xfId="36425"/>
    <cellStyle name="Normal 7 15" xfId="36426"/>
    <cellStyle name="Normal 7 16" xfId="36427"/>
    <cellStyle name="Normal 7 17" xfId="36428"/>
    <cellStyle name="Normal 7 18" xfId="36429"/>
    <cellStyle name="Normal 7 19" xfId="36430"/>
    <cellStyle name="Normal 7 2" xfId="760"/>
    <cellStyle name="Normal 7 2 10" xfId="43918"/>
    <cellStyle name="Normal 7 2 2" xfId="761"/>
    <cellStyle name="Normal 7 2 2 2" xfId="762"/>
    <cellStyle name="Normal 7 2 2 2 2" xfId="763"/>
    <cellStyle name="Normal 7 2 2 2 2 2" xfId="42607"/>
    <cellStyle name="Normal 7 2 2 2 2 3" xfId="43262"/>
    <cellStyle name="Normal 7 2 2 2 2 4" xfId="43921"/>
    <cellStyle name="Normal 7 2 2 2 3" xfId="42606"/>
    <cellStyle name="Normal 7 2 2 2 4" xfId="43261"/>
    <cellStyle name="Normal 7 2 2 2 5" xfId="43920"/>
    <cellStyle name="Normal 7 2 2 3" xfId="764"/>
    <cellStyle name="Normal 7 2 2 3 2" xfId="42608"/>
    <cellStyle name="Normal 7 2 2 3 3" xfId="43263"/>
    <cellStyle name="Normal 7 2 2 3 4" xfId="43922"/>
    <cellStyle name="Normal 7 2 2 4" xfId="765"/>
    <cellStyle name="Normal 7 2 2 4 2" xfId="42609"/>
    <cellStyle name="Normal 7 2 2 4 3" xfId="43264"/>
    <cellStyle name="Normal 7 2 2 4 4" xfId="43923"/>
    <cellStyle name="Normal 7 2 2 5" xfId="42605"/>
    <cellStyle name="Normal 7 2 2 6" xfId="43260"/>
    <cellStyle name="Normal 7 2 2 7" xfId="43919"/>
    <cellStyle name="Normal 7 2 3" xfId="766"/>
    <cellStyle name="Normal 7 2 3 2" xfId="767"/>
    <cellStyle name="Normal 7 2 3 2 2" xfId="768"/>
    <cellStyle name="Normal 7 2 3 2 2 2" xfId="42612"/>
    <cellStyle name="Normal 7 2 3 2 2 3" xfId="43267"/>
    <cellStyle name="Normal 7 2 3 2 2 4" xfId="43926"/>
    <cellStyle name="Normal 7 2 3 2 3" xfId="42611"/>
    <cellStyle name="Normal 7 2 3 2 4" xfId="43266"/>
    <cellStyle name="Normal 7 2 3 2 5" xfId="43925"/>
    <cellStyle name="Normal 7 2 3 3" xfId="769"/>
    <cellStyle name="Normal 7 2 3 3 2" xfId="42613"/>
    <cellStyle name="Normal 7 2 3 3 3" xfId="43268"/>
    <cellStyle name="Normal 7 2 3 3 4" xfId="43927"/>
    <cellStyle name="Normal 7 2 3 4" xfId="770"/>
    <cellStyle name="Normal 7 2 3 4 2" xfId="42614"/>
    <cellStyle name="Normal 7 2 3 4 3" xfId="43269"/>
    <cellStyle name="Normal 7 2 3 4 4" xfId="43928"/>
    <cellStyle name="Normal 7 2 3 5" xfId="42610"/>
    <cellStyle name="Normal 7 2 3 6" xfId="43265"/>
    <cellStyle name="Normal 7 2 3 7" xfId="43924"/>
    <cellStyle name="Normal 7 2 4" xfId="771"/>
    <cellStyle name="Normal 7 2 4 2" xfId="772"/>
    <cellStyle name="Normal 7 2 4 2 2" xfId="42616"/>
    <cellStyle name="Normal 7 2 4 2 3" xfId="43271"/>
    <cellStyle name="Normal 7 2 4 2 4" xfId="43930"/>
    <cellStyle name="Normal 7 2 4 3" xfId="42615"/>
    <cellStyle name="Normal 7 2 4 4" xfId="43270"/>
    <cellStyle name="Normal 7 2 4 5" xfId="43929"/>
    <cellStyle name="Normal 7 2 5" xfId="773"/>
    <cellStyle name="Normal 7 2 5 2" xfId="42617"/>
    <cellStyle name="Normal 7 2 5 3" xfId="43272"/>
    <cellStyle name="Normal 7 2 5 4" xfId="43931"/>
    <cellStyle name="Normal 7 2 6" xfId="774"/>
    <cellStyle name="Normal 7 2 6 2" xfId="42618"/>
    <cellStyle name="Normal 7 2 6 3" xfId="43273"/>
    <cellStyle name="Normal 7 2 6 4" xfId="43932"/>
    <cellStyle name="Normal 7 2 7" xfId="36431"/>
    <cellStyle name="Normal 7 2 8" xfId="42604"/>
    <cellStyle name="Normal 7 2 9" xfId="43259"/>
    <cellStyle name="Normal 7 20" xfId="42603"/>
    <cellStyle name="Normal 7 21" xfId="43258"/>
    <cellStyle name="Normal 7 22" xfId="43421"/>
    <cellStyle name="Normal 7 23" xfId="43917"/>
    <cellStyle name="Normal 7 3" xfId="775"/>
    <cellStyle name="Normal 7 3 10" xfId="43933"/>
    <cellStyle name="Normal 7 3 2" xfId="776"/>
    <cellStyle name="Normal 7 3 2 2" xfId="777"/>
    <cellStyle name="Normal 7 3 2 2 2" xfId="42621"/>
    <cellStyle name="Normal 7 3 2 2 3" xfId="43276"/>
    <cellStyle name="Normal 7 3 2 2 4" xfId="43935"/>
    <cellStyle name="Normal 7 3 2 3" xfId="36432"/>
    <cellStyle name="Normal 7 3 2 4" xfId="42620"/>
    <cellStyle name="Normal 7 3 2 5" xfId="43275"/>
    <cellStyle name="Normal 7 3 2 6" xfId="43934"/>
    <cellStyle name="Normal 7 3 3" xfId="778"/>
    <cellStyle name="Normal 7 3 3 2" xfId="42622"/>
    <cellStyle name="Normal 7 3 3 3" xfId="43277"/>
    <cellStyle name="Normal 7 3 3 4" xfId="43936"/>
    <cellStyle name="Normal 7 3 4" xfId="779"/>
    <cellStyle name="Normal 7 3 4 2" xfId="42623"/>
    <cellStyle name="Normal 7 3 4 3" xfId="43278"/>
    <cellStyle name="Normal 7 3 4 4" xfId="43937"/>
    <cellStyle name="Normal 7 3 5" xfId="36433"/>
    <cellStyle name="Normal 7 3 6" xfId="36434"/>
    <cellStyle name="Normal 7 3 7" xfId="36435"/>
    <cellStyle name="Normal 7 3 8" xfId="42619"/>
    <cellStyle name="Normal 7 3 9" xfId="43274"/>
    <cellStyle name="Normal 7 4" xfId="780"/>
    <cellStyle name="Normal 7 4 10" xfId="43938"/>
    <cellStyle name="Normal 7 4 2" xfId="781"/>
    <cellStyle name="Normal 7 4 2 2" xfId="782"/>
    <cellStyle name="Normal 7 4 2 2 2" xfId="42626"/>
    <cellStyle name="Normal 7 4 2 2 3" xfId="43281"/>
    <cellStyle name="Normal 7 4 2 2 4" xfId="43940"/>
    <cellStyle name="Normal 7 4 2 3" xfId="42625"/>
    <cellStyle name="Normal 7 4 2 4" xfId="43280"/>
    <cellStyle name="Normal 7 4 2 5" xfId="43939"/>
    <cellStyle name="Normal 7 4 3" xfId="783"/>
    <cellStyle name="Normal 7 4 3 2" xfId="42627"/>
    <cellStyle name="Normal 7 4 3 3" xfId="43282"/>
    <cellStyle name="Normal 7 4 3 4" xfId="43941"/>
    <cellStyle name="Normal 7 4 4" xfId="784"/>
    <cellStyle name="Normal 7 4 4 2" xfId="42628"/>
    <cellStyle name="Normal 7 4 4 3" xfId="43283"/>
    <cellStyle name="Normal 7 4 4 4" xfId="43942"/>
    <cellStyle name="Normal 7 4 5" xfId="36436"/>
    <cellStyle name="Normal 7 4 6" xfId="36437"/>
    <cellStyle name="Normal 7 4 7" xfId="36438"/>
    <cellStyle name="Normal 7 4 8" xfId="42624"/>
    <cellStyle name="Normal 7 4 9" xfId="43279"/>
    <cellStyle name="Normal 7 5" xfId="785"/>
    <cellStyle name="Normal 7 5 2" xfId="786"/>
    <cellStyle name="Normal 7 5 2 2" xfId="42630"/>
    <cellStyle name="Normal 7 5 2 3" xfId="43285"/>
    <cellStyle name="Normal 7 5 2 4" xfId="43944"/>
    <cellStyle name="Normal 7 5 3" xfId="36439"/>
    <cellStyle name="Normal 7 5 4" xfId="36440"/>
    <cellStyle name="Normal 7 5 5" xfId="36441"/>
    <cellStyle name="Normal 7 5 6" xfId="42629"/>
    <cellStyle name="Normal 7 5 7" xfId="43284"/>
    <cellStyle name="Normal 7 5 8" xfId="43943"/>
    <cellStyle name="Normal 7 6" xfId="787"/>
    <cellStyle name="Normal 7 6 2" xfId="36442"/>
    <cellStyle name="Normal 7 6 3" xfId="36443"/>
    <cellStyle name="Normal 7 6 4" xfId="36444"/>
    <cellStyle name="Normal 7 6 5" xfId="36445"/>
    <cellStyle name="Normal 7 6 6" xfId="42631"/>
    <cellStyle name="Normal 7 6 7" xfId="43286"/>
    <cellStyle name="Normal 7 6 8" xfId="43945"/>
    <cellStyle name="Normal 7 7" xfId="788"/>
    <cellStyle name="Normal 7 7 2" xfId="36446"/>
    <cellStyle name="Normal 7 7 3" xfId="36447"/>
    <cellStyle name="Normal 7 7 4" xfId="36448"/>
    <cellStyle name="Normal 7 7 5" xfId="36449"/>
    <cellStyle name="Normal 7 7 6" xfId="42632"/>
    <cellStyle name="Normal 7 7 7" xfId="43287"/>
    <cellStyle name="Normal 7 7 8" xfId="43946"/>
    <cellStyle name="Normal 7 8" xfId="36450"/>
    <cellStyle name="Normal 7 8 2" xfId="36451"/>
    <cellStyle name="Normal 7 8 3" xfId="36452"/>
    <cellStyle name="Normal 7 8 4" xfId="36453"/>
    <cellStyle name="Normal 7 8 5" xfId="36454"/>
    <cellStyle name="Normal 7 9" xfId="36455"/>
    <cellStyle name="Normal 7 9 2" xfId="36456"/>
    <cellStyle name="Normal 7 9 3" xfId="36457"/>
    <cellStyle name="Normal 7 9 4" xfId="36458"/>
    <cellStyle name="Normal 7 9 5" xfId="36459"/>
    <cellStyle name="Normal 77" xfId="43402"/>
    <cellStyle name="Normal 8" xfId="789"/>
    <cellStyle name="Normal 8 10" xfId="36460"/>
    <cellStyle name="Normal 8 11" xfId="36461"/>
    <cellStyle name="Normal 8 12" xfId="36462"/>
    <cellStyle name="Normal 8 13" xfId="36463"/>
    <cellStyle name="Normal 8 14" xfId="36464"/>
    <cellStyle name="Normal 8 15" xfId="36465"/>
    <cellStyle name="Normal 8 16" xfId="36466"/>
    <cellStyle name="Normal 8 17" xfId="36467"/>
    <cellStyle name="Normal 8 18" xfId="36468"/>
    <cellStyle name="Normal 8 19" xfId="36469"/>
    <cellStyle name="Normal 8 2" xfId="790"/>
    <cellStyle name="Normal 8 2 10" xfId="36470"/>
    <cellStyle name="Normal 8 2 11" xfId="36471"/>
    <cellStyle name="Normal 8 2 12" xfId="36472"/>
    <cellStyle name="Normal 8 2 13" xfId="36473"/>
    <cellStyle name="Normal 8 2 14" xfId="36474"/>
    <cellStyle name="Normal 8 2 15" xfId="42634"/>
    <cellStyle name="Normal 8 2 16" xfId="43289"/>
    <cellStyle name="Normal 8 2 17" xfId="43948"/>
    <cellStyle name="Normal 8 2 2" xfId="791"/>
    <cellStyle name="Normal 8 2 2 10" xfId="36475"/>
    <cellStyle name="Normal 8 2 2 10 2" xfId="36476"/>
    <cellStyle name="Normal 8 2 2 10 3" xfId="36477"/>
    <cellStyle name="Normal 8 2 2 10 4" xfId="36478"/>
    <cellStyle name="Normal 8 2 2 11" xfId="36479"/>
    <cellStyle name="Normal 8 2 2 12" xfId="36480"/>
    <cellStyle name="Normal 8 2 2 13" xfId="36481"/>
    <cellStyle name="Normal 8 2 2 14" xfId="36482"/>
    <cellStyle name="Normal 8 2 2 15" xfId="36483"/>
    <cellStyle name="Normal 8 2 2 16" xfId="36484"/>
    <cellStyle name="Normal 8 2 2 17" xfId="36485"/>
    <cellStyle name="Normal 8 2 2 18" xfId="36486"/>
    <cellStyle name="Normal 8 2 2 19" xfId="42635"/>
    <cellStyle name="Normal 8 2 2 2" xfId="792"/>
    <cellStyle name="Normal 8 2 2 2 10" xfId="42636"/>
    <cellStyle name="Normal 8 2 2 2 11" xfId="43291"/>
    <cellStyle name="Normal 8 2 2 2 12" xfId="43950"/>
    <cellStyle name="Normal 8 2 2 2 2" xfId="793"/>
    <cellStyle name="Normal 8 2 2 2 2 10" xfId="43292"/>
    <cellStyle name="Normal 8 2 2 2 2 11" xfId="43951"/>
    <cellStyle name="Normal 8 2 2 2 2 2" xfId="36487"/>
    <cellStyle name="Normal 8 2 2 2 2 3" xfId="36488"/>
    <cellStyle name="Normal 8 2 2 2 2 4" xfId="36489"/>
    <cellStyle name="Normal 8 2 2 2 2 5" xfId="36490"/>
    <cellStyle name="Normal 8 2 2 2 2 6" xfId="36491"/>
    <cellStyle name="Normal 8 2 2 2 2 7" xfId="36492"/>
    <cellStyle name="Normal 8 2 2 2 2 8" xfId="36493"/>
    <cellStyle name="Normal 8 2 2 2 2 9" xfId="42637"/>
    <cellStyle name="Normal 8 2 2 2 3" xfId="36494"/>
    <cellStyle name="Normal 8 2 2 2 4" xfId="36495"/>
    <cellStyle name="Normal 8 2 2 2 5" xfId="36496"/>
    <cellStyle name="Normal 8 2 2 2 6" xfId="36497"/>
    <cellStyle name="Normal 8 2 2 2 7" xfId="36498"/>
    <cellStyle name="Normal 8 2 2 2 8" xfId="36499"/>
    <cellStyle name="Normal 8 2 2 2 9" xfId="36500"/>
    <cellStyle name="Normal 8 2 2 20" xfId="43290"/>
    <cellStyle name="Normal 8 2 2 21" xfId="43949"/>
    <cellStyle name="Normal 8 2 2 3" xfId="794"/>
    <cellStyle name="Normal 8 2 2 3 2" xfId="42638"/>
    <cellStyle name="Normal 8 2 2 3 3" xfId="43293"/>
    <cellStyle name="Normal 8 2 2 3 4" xfId="43952"/>
    <cellStyle name="Normal 8 2 2 4" xfId="795"/>
    <cellStyle name="Normal 8 2 2 4 2" xfId="42639"/>
    <cellStyle name="Normal 8 2 2 4 3" xfId="43294"/>
    <cellStyle name="Normal 8 2 2 4 4" xfId="43953"/>
    <cellStyle name="Normal 8 2 2 5" xfId="36501"/>
    <cellStyle name="Normal 8 2 2 6" xfId="36502"/>
    <cellStyle name="Normal 8 2 2 7" xfId="36503"/>
    <cellStyle name="Normal 8 2 2 8" xfId="36504"/>
    <cellStyle name="Normal 8 2 2 9" xfId="36505"/>
    <cellStyle name="Normal 8 2 3" xfId="796"/>
    <cellStyle name="Normal 8 2 3 10" xfId="36506"/>
    <cellStyle name="Normal 8 2 3 11" xfId="42640"/>
    <cellStyle name="Normal 8 2 3 12" xfId="43295"/>
    <cellStyle name="Normal 8 2 3 13" xfId="43954"/>
    <cellStyle name="Normal 8 2 3 2" xfId="797"/>
    <cellStyle name="Normal 8 2 3 2 10" xfId="42641"/>
    <cellStyle name="Normal 8 2 3 2 11" xfId="43296"/>
    <cellStyle name="Normal 8 2 3 2 12" xfId="43955"/>
    <cellStyle name="Normal 8 2 3 2 2" xfId="798"/>
    <cellStyle name="Normal 8 2 3 2 2 10" xfId="43297"/>
    <cellStyle name="Normal 8 2 3 2 2 11" xfId="43956"/>
    <cellStyle name="Normal 8 2 3 2 2 2" xfId="36507"/>
    <cellStyle name="Normal 8 2 3 2 2 3" xfId="36508"/>
    <cellStyle name="Normal 8 2 3 2 2 4" xfId="36509"/>
    <cellStyle name="Normal 8 2 3 2 2 5" xfId="36510"/>
    <cellStyle name="Normal 8 2 3 2 2 6" xfId="36511"/>
    <cellStyle name="Normal 8 2 3 2 2 7" xfId="36512"/>
    <cellStyle name="Normal 8 2 3 2 2 8" xfId="36513"/>
    <cellStyle name="Normal 8 2 3 2 2 9" xfId="42642"/>
    <cellStyle name="Normal 8 2 3 2 3" xfId="36514"/>
    <cellStyle name="Normal 8 2 3 2 4" xfId="36515"/>
    <cellStyle name="Normal 8 2 3 2 5" xfId="36516"/>
    <cellStyle name="Normal 8 2 3 2 6" xfId="36517"/>
    <cellStyle name="Normal 8 2 3 2 7" xfId="36518"/>
    <cellStyle name="Normal 8 2 3 2 8" xfId="36519"/>
    <cellStyle name="Normal 8 2 3 2 9" xfId="36520"/>
    <cellStyle name="Normal 8 2 3 3" xfId="799"/>
    <cellStyle name="Normal 8 2 3 3 2" xfId="42643"/>
    <cellStyle name="Normal 8 2 3 3 3" xfId="43298"/>
    <cellStyle name="Normal 8 2 3 3 4" xfId="43957"/>
    <cellStyle name="Normal 8 2 3 4" xfId="800"/>
    <cellStyle name="Normal 8 2 3 4 2" xfId="36521"/>
    <cellStyle name="Normal 8 2 3 4 3" xfId="36522"/>
    <cellStyle name="Normal 8 2 3 4 4" xfId="36523"/>
    <cellStyle name="Normal 8 2 3 4 5" xfId="42644"/>
    <cellStyle name="Normal 8 2 3 4 6" xfId="43299"/>
    <cellStyle name="Normal 8 2 3 4 7" xfId="43958"/>
    <cellStyle name="Normal 8 2 3 5" xfId="36524"/>
    <cellStyle name="Normal 8 2 3 6" xfId="36525"/>
    <cellStyle name="Normal 8 2 3 7" xfId="36526"/>
    <cellStyle name="Normal 8 2 3 8" xfId="36527"/>
    <cellStyle name="Normal 8 2 3 9" xfId="36528"/>
    <cellStyle name="Normal 8 2 4" xfId="801"/>
    <cellStyle name="Normal 8 2 4 10" xfId="42645"/>
    <cellStyle name="Normal 8 2 4 11" xfId="43300"/>
    <cellStyle name="Normal 8 2 4 12" xfId="43959"/>
    <cellStyle name="Normal 8 2 4 2" xfId="802"/>
    <cellStyle name="Normal 8 2 4 2 10" xfId="43301"/>
    <cellStyle name="Normal 8 2 4 2 11" xfId="43960"/>
    <cellStyle name="Normal 8 2 4 2 2" xfId="36529"/>
    <cellStyle name="Normal 8 2 4 2 3" xfId="36530"/>
    <cellStyle name="Normal 8 2 4 2 4" xfId="36531"/>
    <cellStyle name="Normal 8 2 4 2 5" xfId="36532"/>
    <cellStyle name="Normal 8 2 4 2 6" xfId="36533"/>
    <cellStyle name="Normal 8 2 4 2 7" xfId="36534"/>
    <cellStyle name="Normal 8 2 4 2 8" xfId="36535"/>
    <cellStyle name="Normal 8 2 4 2 9" xfId="42646"/>
    <cellStyle name="Normal 8 2 4 3" xfId="36536"/>
    <cellStyle name="Normal 8 2 4 4" xfId="36537"/>
    <cellStyle name="Normal 8 2 4 5" xfId="36538"/>
    <cellStyle name="Normal 8 2 4 6" xfId="36539"/>
    <cellStyle name="Normal 8 2 4 7" xfId="36540"/>
    <cellStyle name="Normal 8 2 4 8" xfId="36541"/>
    <cellStyle name="Normal 8 2 4 9" xfId="36542"/>
    <cellStyle name="Normal 8 2 5" xfId="803"/>
    <cellStyle name="Normal 8 2 5 2" xfId="42647"/>
    <cellStyle name="Normal 8 2 5 3" xfId="43302"/>
    <cellStyle name="Normal 8 2 5 4" xfId="43961"/>
    <cellStyle name="Normal 8 2 6" xfId="804"/>
    <cellStyle name="Normal 8 2 6 2" xfId="42648"/>
    <cellStyle name="Normal 8 2 6 3" xfId="43303"/>
    <cellStyle name="Normal 8 2 6 4" xfId="43962"/>
    <cellStyle name="Normal 8 2 7" xfId="36543"/>
    <cellStyle name="Normal 8 2 8" xfId="36544"/>
    <cellStyle name="Normal 8 2 9" xfId="36545"/>
    <cellStyle name="Normal 8 20" xfId="36546"/>
    <cellStyle name="Normal 8 21" xfId="36547"/>
    <cellStyle name="Normal 8 22" xfId="42633"/>
    <cellStyle name="Normal 8 23" xfId="43288"/>
    <cellStyle name="Normal 8 24" xfId="43422"/>
    <cellStyle name="Normal 8 25" xfId="43947"/>
    <cellStyle name="Normal 8 3" xfId="805"/>
    <cellStyle name="Normal 8 3 10" xfId="43963"/>
    <cellStyle name="Normal 8 3 2" xfId="806"/>
    <cellStyle name="Normal 8 3 2 2" xfId="807"/>
    <cellStyle name="Normal 8 3 2 2 2" xfId="42651"/>
    <cellStyle name="Normal 8 3 2 2 3" xfId="43306"/>
    <cellStyle name="Normal 8 3 2 2 4" xfId="43965"/>
    <cellStyle name="Normal 8 3 2 3" xfId="42650"/>
    <cellStyle name="Normal 8 3 2 4" xfId="43305"/>
    <cellStyle name="Normal 8 3 2 5" xfId="43964"/>
    <cellStyle name="Normal 8 3 3" xfId="808"/>
    <cellStyle name="Normal 8 3 3 2" xfId="42652"/>
    <cellStyle name="Normal 8 3 3 3" xfId="43307"/>
    <cellStyle name="Normal 8 3 3 4" xfId="43966"/>
    <cellStyle name="Normal 8 3 4" xfId="809"/>
    <cellStyle name="Normal 8 3 4 2" xfId="42653"/>
    <cellStyle name="Normal 8 3 4 3" xfId="43308"/>
    <cellStyle name="Normal 8 3 4 4" xfId="43967"/>
    <cellStyle name="Normal 8 3 5" xfId="36548"/>
    <cellStyle name="Normal 8 3 6" xfId="36549"/>
    <cellStyle name="Normal 8 3 7" xfId="36550"/>
    <cellStyle name="Normal 8 3 8" xfId="42649"/>
    <cellStyle name="Normal 8 3 9" xfId="43304"/>
    <cellStyle name="Normal 8 4" xfId="810"/>
    <cellStyle name="Normal 8 4 2" xfId="811"/>
    <cellStyle name="Normal 8 4 2 2" xfId="812"/>
    <cellStyle name="Normal 8 4 2 2 2" xfId="36551"/>
    <cellStyle name="Normal 8 4 2 2 3" xfId="36552"/>
    <cellStyle name="Normal 8 4 2 2 4" xfId="36553"/>
    <cellStyle name="Normal 8 4 2 2 5" xfId="42656"/>
    <cellStyle name="Normal 8 4 2 2 6" xfId="43311"/>
    <cellStyle name="Normal 8 4 2 2 7" xfId="43970"/>
    <cellStyle name="Normal 8 4 2 3" xfId="36554"/>
    <cellStyle name="Normal 8 4 2 4" xfId="36555"/>
    <cellStyle name="Normal 8 4 2 5" xfId="36556"/>
    <cellStyle name="Normal 8 4 2 6" xfId="42655"/>
    <cellStyle name="Normal 8 4 2 7" xfId="43310"/>
    <cellStyle name="Normal 8 4 2 8" xfId="43969"/>
    <cellStyle name="Normal 8 4 3" xfId="813"/>
    <cellStyle name="Normal 8 4 3 2" xfId="42657"/>
    <cellStyle name="Normal 8 4 3 3" xfId="43312"/>
    <cellStyle name="Normal 8 4 3 4" xfId="43971"/>
    <cellStyle name="Normal 8 4 4" xfId="814"/>
    <cellStyle name="Normal 8 4 4 2" xfId="36557"/>
    <cellStyle name="Normal 8 4 4 3" xfId="36558"/>
    <cellStyle name="Normal 8 4 4 4" xfId="36559"/>
    <cellStyle name="Normal 8 4 4 5" xfId="42658"/>
    <cellStyle name="Normal 8 4 4 6" xfId="43313"/>
    <cellStyle name="Normal 8 4 4 7" xfId="43972"/>
    <cellStyle name="Normal 8 4 5" xfId="36560"/>
    <cellStyle name="Normal 8 4 6" xfId="36561"/>
    <cellStyle name="Normal 8 4 7" xfId="42654"/>
    <cellStyle name="Normal 8 4 8" xfId="43309"/>
    <cellStyle name="Normal 8 4 9" xfId="43968"/>
    <cellStyle name="Normal 8 5" xfId="815"/>
    <cellStyle name="Normal 8 5 10" xfId="36562"/>
    <cellStyle name="Normal 8 5 11" xfId="42659"/>
    <cellStyle name="Normal 8 5 12" xfId="43314"/>
    <cellStyle name="Normal 8 5 13" xfId="43973"/>
    <cellStyle name="Normal 8 5 2" xfId="816"/>
    <cellStyle name="Normal 8 5 2 10" xfId="42660"/>
    <cellStyle name="Normal 8 5 2 11" xfId="43315"/>
    <cellStyle name="Normal 8 5 2 12" xfId="43974"/>
    <cellStyle name="Normal 8 5 2 2" xfId="36563"/>
    <cellStyle name="Normal 8 5 2 2 2" xfId="36564"/>
    <cellStyle name="Normal 8 5 2 2 3" xfId="36565"/>
    <cellStyle name="Normal 8 5 2 2 4" xfId="36566"/>
    <cellStyle name="Normal 8 5 2 2 5" xfId="36567"/>
    <cellStyle name="Normal 8 5 2 2 6" xfId="36568"/>
    <cellStyle name="Normal 8 5 2 2 7" xfId="36569"/>
    <cellStyle name="Normal 8 5 2 2 8" xfId="36570"/>
    <cellStyle name="Normal 8 5 2 3" xfId="36571"/>
    <cellStyle name="Normal 8 5 2 4" xfId="36572"/>
    <cellStyle name="Normal 8 5 2 5" xfId="36573"/>
    <cellStyle name="Normal 8 5 2 6" xfId="36574"/>
    <cellStyle name="Normal 8 5 2 7" xfId="36575"/>
    <cellStyle name="Normal 8 5 2 8" xfId="36576"/>
    <cellStyle name="Normal 8 5 2 9" xfId="36577"/>
    <cellStyle name="Normal 8 5 3" xfId="36578"/>
    <cellStyle name="Normal 8 5 4" xfId="36579"/>
    <cellStyle name="Normal 8 5 4 2" xfId="36580"/>
    <cellStyle name="Normal 8 5 4 3" xfId="36581"/>
    <cellStyle name="Normal 8 5 4 4" xfId="36582"/>
    <cellStyle name="Normal 8 5 5" xfId="36583"/>
    <cellStyle name="Normal 8 5 6" xfId="36584"/>
    <cellStyle name="Normal 8 5 7" xfId="36585"/>
    <cellStyle name="Normal 8 5 8" xfId="36586"/>
    <cellStyle name="Normal 8 5 9" xfId="36587"/>
    <cellStyle name="Normal 8 6" xfId="817"/>
    <cellStyle name="Normal 8 6 10" xfId="42661"/>
    <cellStyle name="Normal 8 6 11" xfId="43316"/>
    <cellStyle name="Normal 8 6 12" xfId="43975"/>
    <cellStyle name="Normal 8 6 2" xfId="36588"/>
    <cellStyle name="Normal 8 6 2 2" xfId="36589"/>
    <cellStyle name="Normal 8 6 2 3" xfId="36590"/>
    <cellStyle name="Normal 8 6 2 4" xfId="36591"/>
    <cellStyle name="Normal 8 6 2 5" xfId="36592"/>
    <cellStyle name="Normal 8 6 2 6" xfId="36593"/>
    <cellStyle name="Normal 8 6 2 7" xfId="36594"/>
    <cellStyle name="Normal 8 6 2 8" xfId="36595"/>
    <cellStyle name="Normal 8 6 3" xfId="36596"/>
    <cellStyle name="Normal 8 6 4" xfId="36597"/>
    <cellStyle name="Normal 8 6 5" xfId="36598"/>
    <cellStyle name="Normal 8 6 6" xfId="36599"/>
    <cellStyle name="Normal 8 6 7" xfId="36600"/>
    <cellStyle name="Normal 8 6 8" xfId="36601"/>
    <cellStyle name="Normal 8 6 9" xfId="36602"/>
    <cellStyle name="Normal 8 7" xfId="818"/>
    <cellStyle name="Normal 8 7 2" xfId="42662"/>
    <cellStyle name="Normal 8 7 3" xfId="43317"/>
    <cellStyle name="Normal 8 7 4" xfId="43976"/>
    <cellStyle name="Normal 8 8" xfId="36603"/>
    <cellStyle name="Normal 8 9" xfId="36604"/>
    <cellStyle name="Normal 83" xfId="43403"/>
    <cellStyle name="Normal 84" xfId="43404"/>
    <cellStyle name="Normal 85" xfId="43405"/>
    <cellStyle name="Normal 86" xfId="43406"/>
    <cellStyle name="Normal 87" xfId="43407"/>
    <cellStyle name="Normal 88" xfId="43408"/>
    <cellStyle name="Normal 89" xfId="43409"/>
    <cellStyle name="Normal 9" xfId="819"/>
    <cellStyle name="Normal 9 2" xfId="820"/>
    <cellStyle name="Normal 9 2 2" xfId="36605"/>
    <cellStyle name="Normal 9 2 2 2" xfId="36606"/>
    <cellStyle name="Normal 9 2 3" xfId="36607"/>
    <cellStyle name="Normal 9 2 4" xfId="36608"/>
    <cellStyle name="Normal 9 2 5" xfId="42664"/>
    <cellStyle name="Normal 9 3" xfId="821"/>
    <cellStyle name="Normal 9 3 2" xfId="36609"/>
    <cellStyle name="Normal 9 3 3" xfId="36610"/>
    <cellStyle name="Normal 9 3 4" xfId="42665"/>
    <cellStyle name="Normal 9 4" xfId="822"/>
    <cellStyle name="Normal 9 4 2" xfId="42666"/>
    <cellStyle name="Normal 9 5" xfId="823"/>
    <cellStyle name="Normal 9 5 2" xfId="42667"/>
    <cellStyle name="Normal 9 6" xfId="36611"/>
    <cellStyle name="Normal 9 7" xfId="36612"/>
    <cellStyle name="Normal 9 8" xfId="42663"/>
    <cellStyle name="Normal 9 9" xfId="43420"/>
    <cellStyle name="Normal 92" xfId="43410"/>
    <cellStyle name="Normál_Mellékletek-2001" xfId="36613"/>
    <cellStyle name="normálne_Tabulky k baliku 5.8.2004" xfId="36614"/>
    <cellStyle name="Note" xfId="36615"/>
    <cellStyle name="Note 10" xfId="36616"/>
    <cellStyle name="Note 10 2" xfId="36617"/>
    <cellStyle name="Note 10 2 2" xfId="36618"/>
    <cellStyle name="Note 10 2 3" xfId="36619"/>
    <cellStyle name="Note 10 3" xfId="36620"/>
    <cellStyle name="Note 10 3 2" xfId="36621"/>
    <cellStyle name="Note 10 4" xfId="36622"/>
    <cellStyle name="Note 10 4 2" xfId="36623"/>
    <cellStyle name="Note 10 5" xfId="36624"/>
    <cellStyle name="Note 10 6" xfId="36625"/>
    <cellStyle name="Note 11" xfId="36626"/>
    <cellStyle name="Note 11 2" xfId="36627"/>
    <cellStyle name="Note 11 3" xfId="36628"/>
    <cellStyle name="Note 12" xfId="36629"/>
    <cellStyle name="Note 12 2" xfId="36630"/>
    <cellStyle name="Note 12 3" xfId="36631"/>
    <cellStyle name="Note 13" xfId="36632"/>
    <cellStyle name="Note 13 2" xfId="36633"/>
    <cellStyle name="Note 14" xfId="36634"/>
    <cellStyle name="Note 15" xfId="36635"/>
    <cellStyle name="Note 2" xfId="36636"/>
    <cellStyle name="Note 2 10" xfId="36637"/>
    <cellStyle name="Note 2 2" xfId="36638"/>
    <cellStyle name="Note 2 2 2" xfId="36639"/>
    <cellStyle name="Note 2 2 2 2" xfId="36640"/>
    <cellStyle name="Note 2 2 2 2 2" xfId="36641"/>
    <cellStyle name="Note 2 2 2 2 2 2" xfId="36642"/>
    <cellStyle name="Note 2 2 2 2 2 2 2" xfId="36643"/>
    <cellStyle name="Note 2 2 2 2 2 2 3" xfId="36644"/>
    <cellStyle name="Note 2 2 2 2 2 3" xfId="36645"/>
    <cellStyle name="Note 2 2 2 2 2 4" xfId="36646"/>
    <cellStyle name="Note 2 2 2 2 3" xfId="36647"/>
    <cellStyle name="Note 2 2 2 2 3 2" xfId="36648"/>
    <cellStyle name="Note 2 2 2 2 3 3" xfId="36649"/>
    <cellStyle name="Note 2 2 2 2 4" xfId="36650"/>
    <cellStyle name="Note 2 2 2 2 5" xfId="36651"/>
    <cellStyle name="Note 2 2 2 3" xfId="36652"/>
    <cellStyle name="Note 2 2 2 3 2" xfId="36653"/>
    <cellStyle name="Note 2 2 2 3 2 2" xfId="36654"/>
    <cellStyle name="Note 2 2 2 3 2 2 2" xfId="36655"/>
    <cellStyle name="Note 2 2 2 3 2 2 3" xfId="36656"/>
    <cellStyle name="Note 2 2 2 3 2 3" xfId="36657"/>
    <cellStyle name="Note 2 2 2 3 2 4" xfId="36658"/>
    <cellStyle name="Note 2 2 2 3 3" xfId="36659"/>
    <cellStyle name="Note 2 2 2 3 3 2" xfId="36660"/>
    <cellStyle name="Note 2 2 2 3 3 3" xfId="36661"/>
    <cellStyle name="Note 2 2 2 3 4" xfId="36662"/>
    <cellStyle name="Note 2 2 2 3 5" xfId="36663"/>
    <cellStyle name="Note 2 2 2 4" xfId="36664"/>
    <cellStyle name="Note 2 2 2 4 2" xfId="36665"/>
    <cellStyle name="Note 2 2 2 4 2 2" xfId="36666"/>
    <cellStyle name="Note 2 2 2 4 2 2 2" xfId="36667"/>
    <cellStyle name="Note 2 2 2 4 2 2 3" xfId="36668"/>
    <cellStyle name="Note 2 2 2 4 2 3" xfId="36669"/>
    <cellStyle name="Note 2 2 2 4 2 4" xfId="36670"/>
    <cellStyle name="Note 2 2 2 4 3" xfId="36671"/>
    <cellStyle name="Note 2 2 2 4 3 2" xfId="36672"/>
    <cellStyle name="Note 2 2 2 4 3 3" xfId="36673"/>
    <cellStyle name="Note 2 2 2 4 4" xfId="36674"/>
    <cellStyle name="Note 2 2 2 4 5" xfId="36675"/>
    <cellStyle name="Note 2 2 2 5" xfId="36676"/>
    <cellStyle name="Note 2 2 2 5 2" xfId="36677"/>
    <cellStyle name="Note 2 2 2 5 2 2" xfId="36678"/>
    <cellStyle name="Note 2 2 2 5 2 3" xfId="36679"/>
    <cellStyle name="Note 2 2 2 5 3" xfId="36680"/>
    <cellStyle name="Note 2 2 2 5 4" xfId="36681"/>
    <cellStyle name="Note 2 2 2 6" xfId="36682"/>
    <cellStyle name="Note 2 2 2 6 2" xfId="36683"/>
    <cellStyle name="Note 2 2 2 6 3" xfId="36684"/>
    <cellStyle name="Note 2 2 2 7" xfId="36685"/>
    <cellStyle name="Note 2 2 2 8" xfId="36686"/>
    <cellStyle name="Note 2 2 3" xfId="36687"/>
    <cellStyle name="Note 2 2 3 2" xfId="36688"/>
    <cellStyle name="Note 2 2 3 2 2" xfId="36689"/>
    <cellStyle name="Note 2 2 3 2 2 2" xfId="36690"/>
    <cellStyle name="Note 2 2 3 2 2 3" xfId="36691"/>
    <cellStyle name="Note 2 2 3 2 3" xfId="36692"/>
    <cellStyle name="Note 2 2 3 2 4" xfId="36693"/>
    <cellStyle name="Note 2 2 3 3" xfId="36694"/>
    <cellStyle name="Note 2 2 3 3 2" xfId="36695"/>
    <cellStyle name="Note 2 2 3 3 3" xfId="36696"/>
    <cellStyle name="Note 2 2 3 4" xfId="36697"/>
    <cellStyle name="Note 2 2 3 5" xfId="36698"/>
    <cellStyle name="Note 2 2 4" xfId="36699"/>
    <cellStyle name="Note 2 2 4 2" xfId="36700"/>
    <cellStyle name="Note 2 2 4 2 2" xfId="36701"/>
    <cellStyle name="Note 2 2 4 2 2 2" xfId="36702"/>
    <cellStyle name="Note 2 2 4 2 2 3" xfId="36703"/>
    <cellStyle name="Note 2 2 4 2 3" xfId="36704"/>
    <cellStyle name="Note 2 2 4 2 4" xfId="36705"/>
    <cellStyle name="Note 2 2 4 3" xfId="36706"/>
    <cellStyle name="Note 2 2 4 3 2" xfId="36707"/>
    <cellStyle name="Note 2 2 4 3 3" xfId="36708"/>
    <cellStyle name="Note 2 2 4 4" xfId="36709"/>
    <cellStyle name="Note 2 2 4 5" xfId="36710"/>
    <cellStyle name="Note 2 2 5" xfId="36711"/>
    <cellStyle name="Note 2 2 5 2" xfId="36712"/>
    <cellStyle name="Note 2 2 5 2 2" xfId="36713"/>
    <cellStyle name="Note 2 2 5 2 2 2" xfId="36714"/>
    <cellStyle name="Note 2 2 5 2 2 3" xfId="36715"/>
    <cellStyle name="Note 2 2 5 2 3" xfId="36716"/>
    <cellStyle name="Note 2 2 5 2 4" xfId="36717"/>
    <cellStyle name="Note 2 2 5 3" xfId="36718"/>
    <cellStyle name="Note 2 2 5 3 2" xfId="36719"/>
    <cellStyle name="Note 2 2 5 3 3" xfId="36720"/>
    <cellStyle name="Note 2 2 5 4" xfId="36721"/>
    <cellStyle name="Note 2 2 5 5" xfId="36722"/>
    <cellStyle name="Note 2 2 6" xfId="36723"/>
    <cellStyle name="Note 2 2 6 2" xfId="36724"/>
    <cellStyle name="Note 2 2 6 2 2" xfId="36725"/>
    <cellStyle name="Note 2 2 6 2 3" xfId="36726"/>
    <cellStyle name="Note 2 2 6 3" xfId="36727"/>
    <cellStyle name="Note 2 2 6 4" xfId="36728"/>
    <cellStyle name="Note 2 2 7" xfId="36729"/>
    <cellStyle name="Note 2 2 7 2" xfId="36730"/>
    <cellStyle name="Note 2 2 7 3" xfId="36731"/>
    <cellStyle name="Note 2 2 8" xfId="36732"/>
    <cellStyle name="Note 2 2 9" xfId="36733"/>
    <cellStyle name="Note 2 3" xfId="36734"/>
    <cellStyle name="Note 2 3 2" xfId="36735"/>
    <cellStyle name="Note 2 3 2 2" xfId="36736"/>
    <cellStyle name="Note 2 3 2 2 2" xfId="36737"/>
    <cellStyle name="Note 2 3 2 2 2 2" xfId="36738"/>
    <cellStyle name="Note 2 3 2 2 2 3" xfId="36739"/>
    <cellStyle name="Note 2 3 2 2 3" xfId="36740"/>
    <cellStyle name="Note 2 3 2 2 4" xfId="36741"/>
    <cellStyle name="Note 2 3 2 3" xfId="36742"/>
    <cellStyle name="Note 2 3 2 3 2" xfId="36743"/>
    <cellStyle name="Note 2 3 2 3 3" xfId="36744"/>
    <cellStyle name="Note 2 3 2 4" xfId="36745"/>
    <cellStyle name="Note 2 3 2 5" xfId="36746"/>
    <cellStyle name="Note 2 3 3" xfId="36747"/>
    <cellStyle name="Note 2 3 3 2" xfId="36748"/>
    <cellStyle name="Note 2 3 3 2 2" xfId="36749"/>
    <cellStyle name="Note 2 3 3 2 2 2" xfId="36750"/>
    <cellStyle name="Note 2 3 3 2 2 3" xfId="36751"/>
    <cellStyle name="Note 2 3 3 2 3" xfId="36752"/>
    <cellStyle name="Note 2 3 3 2 4" xfId="36753"/>
    <cellStyle name="Note 2 3 3 3" xfId="36754"/>
    <cellStyle name="Note 2 3 3 3 2" xfId="36755"/>
    <cellStyle name="Note 2 3 3 3 3" xfId="36756"/>
    <cellStyle name="Note 2 3 3 4" xfId="36757"/>
    <cellStyle name="Note 2 3 3 5" xfId="36758"/>
    <cellStyle name="Note 2 3 4" xfId="36759"/>
    <cellStyle name="Note 2 3 4 2" xfId="36760"/>
    <cellStyle name="Note 2 3 4 2 2" xfId="36761"/>
    <cellStyle name="Note 2 3 4 2 2 2" xfId="36762"/>
    <cellStyle name="Note 2 3 4 2 2 3" xfId="36763"/>
    <cellStyle name="Note 2 3 4 2 3" xfId="36764"/>
    <cellStyle name="Note 2 3 4 2 4" xfId="36765"/>
    <cellStyle name="Note 2 3 4 3" xfId="36766"/>
    <cellStyle name="Note 2 3 4 3 2" xfId="36767"/>
    <cellStyle name="Note 2 3 4 3 3" xfId="36768"/>
    <cellStyle name="Note 2 3 4 4" xfId="36769"/>
    <cellStyle name="Note 2 3 4 5" xfId="36770"/>
    <cellStyle name="Note 2 3 5" xfId="36771"/>
    <cellStyle name="Note 2 3 5 2" xfId="36772"/>
    <cellStyle name="Note 2 3 5 2 2" xfId="36773"/>
    <cellStyle name="Note 2 3 5 2 3" xfId="36774"/>
    <cellStyle name="Note 2 3 5 3" xfId="36775"/>
    <cellStyle name="Note 2 3 5 4" xfId="36776"/>
    <cellStyle name="Note 2 3 6" xfId="36777"/>
    <cellStyle name="Note 2 3 6 2" xfId="36778"/>
    <cellStyle name="Note 2 3 6 3" xfId="36779"/>
    <cellStyle name="Note 2 3 7" xfId="36780"/>
    <cellStyle name="Note 2 3 8" xfId="36781"/>
    <cellStyle name="Note 2 4" xfId="36782"/>
    <cellStyle name="Note 2 4 2" xfId="36783"/>
    <cellStyle name="Note 2 4 2 2" xfId="36784"/>
    <cellStyle name="Note 2 4 2 2 2" xfId="36785"/>
    <cellStyle name="Note 2 4 2 2 3" xfId="36786"/>
    <cellStyle name="Note 2 4 2 3" xfId="36787"/>
    <cellStyle name="Note 2 4 2 4" xfId="36788"/>
    <cellStyle name="Note 2 4 3" xfId="36789"/>
    <cellStyle name="Note 2 4 3 2" xfId="36790"/>
    <cellStyle name="Note 2 4 3 3" xfId="36791"/>
    <cellStyle name="Note 2 4 4" xfId="36792"/>
    <cellStyle name="Note 2 4 5" xfId="36793"/>
    <cellStyle name="Note 2 5" xfId="36794"/>
    <cellStyle name="Note 2 5 2" xfId="36795"/>
    <cellStyle name="Note 2 5 2 2" xfId="36796"/>
    <cellStyle name="Note 2 5 2 2 2" xfId="36797"/>
    <cellStyle name="Note 2 5 2 2 3" xfId="36798"/>
    <cellStyle name="Note 2 5 2 3" xfId="36799"/>
    <cellStyle name="Note 2 5 2 4" xfId="36800"/>
    <cellStyle name="Note 2 5 3" xfId="36801"/>
    <cellStyle name="Note 2 5 3 2" xfId="36802"/>
    <cellStyle name="Note 2 5 3 3" xfId="36803"/>
    <cellStyle name="Note 2 5 4" xfId="36804"/>
    <cellStyle name="Note 2 5 5" xfId="36805"/>
    <cellStyle name="Note 2 6" xfId="36806"/>
    <cellStyle name="Note 2 6 2" xfId="36807"/>
    <cellStyle name="Note 2 6 2 2" xfId="36808"/>
    <cellStyle name="Note 2 6 2 2 2" xfId="36809"/>
    <cellStyle name="Note 2 6 2 2 3" xfId="36810"/>
    <cellStyle name="Note 2 6 2 3" xfId="36811"/>
    <cellStyle name="Note 2 6 2 4" xfId="36812"/>
    <cellStyle name="Note 2 6 3" xfId="36813"/>
    <cellStyle name="Note 2 6 3 2" xfId="36814"/>
    <cellStyle name="Note 2 6 3 3" xfId="36815"/>
    <cellStyle name="Note 2 6 4" xfId="36816"/>
    <cellStyle name="Note 2 6 5" xfId="36817"/>
    <cellStyle name="Note 2 7" xfId="36818"/>
    <cellStyle name="Note 2 7 2" xfId="36819"/>
    <cellStyle name="Note 2 7 2 2" xfId="36820"/>
    <cellStyle name="Note 2 7 2 3" xfId="36821"/>
    <cellStyle name="Note 2 7 3" xfId="36822"/>
    <cellStyle name="Note 2 7 4" xfId="36823"/>
    <cellStyle name="Note 2 8" xfId="36824"/>
    <cellStyle name="Note 2 8 2" xfId="36825"/>
    <cellStyle name="Note 2 8 3" xfId="36826"/>
    <cellStyle name="Note 2 9" xfId="36827"/>
    <cellStyle name="Note 3" xfId="36828"/>
    <cellStyle name="Note 3 2" xfId="36829"/>
    <cellStyle name="Note 3 2 2" xfId="36830"/>
    <cellStyle name="Note 3 2 2 2" xfId="36831"/>
    <cellStyle name="Note 3 2 2 2 2" xfId="36832"/>
    <cellStyle name="Note 3 2 2 2 2 2" xfId="36833"/>
    <cellStyle name="Note 3 2 2 2 2 3" xfId="36834"/>
    <cellStyle name="Note 3 2 2 2 3" xfId="36835"/>
    <cellStyle name="Note 3 2 2 2 4" xfId="36836"/>
    <cellStyle name="Note 3 2 2 3" xfId="36837"/>
    <cellStyle name="Note 3 2 2 3 2" xfId="36838"/>
    <cellStyle name="Note 3 2 2 3 3" xfId="36839"/>
    <cellStyle name="Note 3 2 2 4" xfId="36840"/>
    <cellStyle name="Note 3 2 2 5" xfId="36841"/>
    <cellStyle name="Note 3 2 3" xfId="36842"/>
    <cellStyle name="Note 3 2 3 2" xfId="36843"/>
    <cellStyle name="Note 3 2 3 2 2" xfId="36844"/>
    <cellStyle name="Note 3 2 3 2 2 2" xfId="36845"/>
    <cellStyle name="Note 3 2 3 2 2 3" xfId="36846"/>
    <cellStyle name="Note 3 2 3 2 3" xfId="36847"/>
    <cellStyle name="Note 3 2 3 2 4" xfId="36848"/>
    <cellStyle name="Note 3 2 3 3" xfId="36849"/>
    <cellStyle name="Note 3 2 3 3 2" xfId="36850"/>
    <cellStyle name="Note 3 2 3 3 3" xfId="36851"/>
    <cellStyle name="Note 3 2 3 4" xfId="36852"/>
    <cellStyle name="Note 3 2 3 5" xfId="36853"/>
    <cellStyle name="Note 3 2 4" xfId="36854"/>
    <cellStyle name="Note 3 2 4 2" xfId="36855"/>
    <cellStyle name="Note 3 2 4 2 2" xfId="36856"/>
    <cellStyle name="Note 3 2 4 2 2 2" xfId="36857"/>
    <cellStyle name="Note 3 2 4 2 2 3" xfId="36858"/>
    <cellStyle name="Note 3 2 4 2 3" xfId="36859"/>
    <cellStyle name="Note 3 2 4 2 4" xfId="36860"/>
    <cellStyle name="Note 3 2 4 3" xfId="36861"/>
    <cellStyle name="Note 3 2 4 3 2" xfId="36862"/>
    <cellStyle name="Note 3 2 4 3 3" xfId="36863"/>
    <cellStyle name="Note 3 2 4 4" xfId="36864"/>
    <cellStyle name="Note 3 2 4 5" xfId="36865"/>
    <cellStyle name="Note 3 2 5" xfId="36866"/>
    <cellStyle name="Note 3 2 5 2" xfId="36867"/>
    <cellStyle name="Note 3 2 5 2 2" xfId="36868"/>
    <cellStyle name="Note 3 2 5 2 3" xfId="36869"/>
    <cellStyle name="Note 3 2 5 3" xfId="36870"/>
    <cellStyle name="Note 3 2 5 4" xfId="36871"/>
    <cellStyle name="Note 3 2 6" xfId="36872"/>
    <cellStyle name="Note 3 2 6 2" xfId="36873"/>
    <cellStyle name="Note 3 2 6 3" xfId="36874"/>
    <cellStyle name="Note 3 2 7" xfId="36875"/>
    <cellStyle name="Note 3 2 8" xfId="36876"/>
    <cellStyle name="Note 3 3" xfId="36877"/>
    <cellStyle name="Note 3 3 2" xfId="36878"/>
    <cellStyle name="Note 3 3 2 2" xfId="36879"/>
    <cellStyle name="Note 3 3 2 2 2" xfId="36880"/>
    <cellStyle name="Note 3 3 2 2 3" xfId="36881"/>
    <cellStyle name="Note 3 3 2 3" xfId="36882"/>
    <cellStyle name="Note 3 3 2 4" xfId="36883"/>
    <cellStyle name="Note 3 3 3" xfId="36884"/>
    <cellStyle name="Note 3 3 3 2" xfId="36885"/>
    <cellStyle name="Note 3 3 3 3" xfId="36886"/>
    <cellStyle name="Note 3 3 4" xfId="36887"/>
    <cellStyle name="Note 3 3 5" xfId="36888"/>
    <cellStyle name="Note 3 4" xfId="36889"/>
    <cellStyle name="Note 3 4 2" xfId="36890"/>
    <cellStyle name="Note 3 4 2 2" xfId="36891"/>
    <cellStyle name="Note 3 4 2 2 2" xfId="36892"/>
    <cellStyle name="Note 3 4 2 2 3" xfId="36893"/>
    <cellStyle name="Note 3 4 2 3" xfId="36894"/>
    <cellStyle name="Note 3 4 2 4" xfId="36895"/>
    <cellStyle name="Note 3 4 3" xfId="36896"/>
    <cellStyle name="Note 3 4 3 2" xfId="36897"/>
    <cellStyle name="Note 3 4 3 3" xfId="36898"/>
    <cellStyle name="Note 3 4 4" xfId="36899"/>
    <cellStyle name="Note 3 4 5" xfId="36900"/>
    <cellStyle name="Note 3 5" xfId="36901"/>
    <cellStyle name="Note 3 5 2" xfId="36902"/>
    <cellStyle name="Note 3 5 2 2" xfId="36903"/>
    <cellStyle name="Note 3 5 2 2 2" xfId="36904"/>
    <cellStyle name="Note 3 5 2 2 3" xfId="36905"/>
    <cellStyle name="Note 3 5 2 3" xfId="36906"/>
    <cellStyle name="Note 3 5 2 4" xfId="36907"/>
    <cellStyle name="Note 3 5 3" xfId="36908"/>
    <cellStyle name="Note 3 5 3 2" xfId="36909"/>
    <cellStyle name="Note 3 5 3 3" xfId="36910"/>
    <cellStyle name="Note 3 5 4" xfId="36911"/>
    <cellStyle name="Note 3 5 5" xfId="36912"/>
    <cellStyle name="Note 3 6" xfId="36913"/>
    <cellStyle name="Note 3 6 2" xfId="36914"/>
    <cellStyle name="Note 3 6 2 2" xfId="36915"/>
    <cellStyle name="Note 3 6 2 3" xfId="36916"/>
    <cellStyle name="Note 3 6 3" xfId="36917"/>
    <cellStyle name="Note 3 6 4" xfId="36918"/>
    <cellStyle name="Note 3 7" xfId="36919"/>
    <cellStyle name="Note 3 7 2" xfId="36920"/>
    <cellStyle name="Note 3 7 3" xfId="36921"/>
    <cellStyle name="Note 3 8" xfId="36922"/>
    <cellStyle name="Note 3 9" xfId="36923"/>
    <cellStyle name="Note 4" xfId="36924"/>
    <cellStyle name="Note 4 2" xfId="36925"/>
    <cellStyle name="Note 4 2 2" xfId="36926"/>
    <cellStyle name="Note 4 2 2 2" xfId="36927"/>
    <cellStyle name="Note 4 2 2 2 2" xfId="36928"/>
    <cellStyle name="Note 4 2 2 2 3" xfId="36929"/>
    <cellStyle name="Note 4 2 2 3" xfId="36930"/>
    <cellStyle name="Note 4 2 2 4" xfId="36931"/>
    <cellStyle name="Note 4 2 3" xfId="36932"/>
    <cellStyle name="Note 4 2 3 2" xfId="36933"/>
    <cellStyle name="Note 4 2 3 3" xfId="36934"/>
    <cellStyle name="Note 4 2 4" xfId="36935"/>
    <cellStyle name="Note 4 2 4 2" xfId="36936"/>
    <cellStyle name="Note 4 2 5" xfId="36937"/>
    <cellStyle name="Note 4 2 6" xfId="36938"/>
    <cellStyle name="Note 4 3" xfId="36939"/>
    <cellStyle name="Note 4 3 2" xfId="36940"/>
    <cellStyle name="Note 4 3 2 2" xfId="36941"/>
    <cellStyle name="Note 4 3 2 2 2" xfId="36942"/>
    <cellStyle name="Note 4 3 2 2 3" xfId="36943"/>
    <cellStyle name="Note 4 3 2 3" xfId="36944"/>
    <cellStyle name="Note 4 3 2 4" xfId="36945"/>
    <cellStyle name="Note 4 3 3" xfId="36946"/>
    <cellStyle name="Note 4 3 3 2" xfId="36947"/>
    <cellStyle name="Note 4 3 3 3" xfId="36948"/>
    <cellStyle name="Note 4 3 4" xfId="36949"/>
    <cellStyle name="Note 4 3 5" xfId="36950"/>
    <cellStyle name="Note 4 4" xfId="36951"/>
    <cellStyle name="Note 4 4 2" xfId="36952"/>
    <cellStyle name="Note 4 4 2 2" xfId="36953"/>
    <cellStyle name="Note 4 4 2 2 2" xfId="36954"/>
    <cellStyle name="Note 4 4 2 2 3" xfId="36955"/>
    <cellStyle name="Note 4 4 2 3" xfId="36956"/>
    <cellStyle name="Note 4 4 2 4" xfId="36957"/>
    <cellStyle name="Note 4 4 3" xfId="36958"/>
    <cellStyle name="Note 4 4 3 2" xfId="36959"/>
    <cellStyle name="Note 4 4 3 3" xfId="36960"/>
    <cellStyle name="Note 4 4 4" xfId="36961"/>
    <cellStyle name="Note 4 4 5" xfId="36962"/>
    <cellStyle name="Note 4 5" xfId="36963"/>
    <cellStyle name="Note 4 5 2" xfId="36964"/>
    <cellStyle name="Note 4 5 2 2" xfId="36965"/>
    <cellStyle name="Note 4 5 2 3" xfId="36966"/>
    <cellStyle name="Note 4 5 3" xfId="36967"/>
    <cellStyle name="Note 4 5 4" xfId="36968"/>
    <cellStyle name="Note 4 6" xfId="36969"/>
    <cellStyle name="Note 4 6 2" xfId="36970"/>
    <cellStyle name="Note 4 6 3" xfId="36971"/>
    <cellStyle name="Note 4 7" xfId="36972"/>
    <cellStyle name="Note 4 8" xfId="36973"/>
    <cellStyle name="Note 5" xfId="36974"/>
    <cellStyle name="Note 5 2" xfId="36975"/>
    <cellStyle name="Note 5 2 2" xfId="36976"/>
    <cellStyle name="Note 5 2 2 2" xfId="36977"/>
    <cellStyle name="Note 5 2 2 3" xfId="36978"/>
    <cellStyle name="Note 5 2 3" xfId="36979"/>
    <cellStyle name="Note 5 2 3 2" xfId="36980"/>
    <cellStyle name="Note 5 2 4" xfId="36981"/>
    <cellStyle name="Note 5 2 4 2" xfId="36982"/>
    <cellStyle name="Note 5 2 5" xfId="36983"/>
    <cellStyle name="Note 5 2 6" xfId="36984"/>
    <cellStyle name="Note 5 3" xfId="36985"/>
    <cellStyle name="Note 5 3 2" xfId="36986"/>
    <cellStyle name="Note 5 3 3" xfId="36987"/>
    <cellStyle name="Note 5 4" xfId="36988"/>
    <cellStyle name="Note 5 4 2" xfId="36989"/>
    <cellStyle name="Note 5 4 3" xfId="36990"/>
    <cellStyle name="Note 5 5" xfId="36991"/>
    <cellStyle name="Note 5 5 2" xfId="36992"/>
    <cellStyle name="Note 5 6" xfId="36993"/>
    <cellStyle name="Note 5 7" xfId="36994"/>
    <cellStyle name="Note 6" xfId="36995"/>
    <cellStyle name="Note 6 2" xfId="36996"/>
    <cellStyle name="Note 6 2 2" xfId="36997"/>
    <cellStyle name="Note 6 2 2 2" xfId="36998"/>
    <cellStyle name="Note 6 2 2 3" xfId="36999"/>
    <cellStyle name="Note 6 2 3" xfId="37000"/>
    <cellStyle name="Note 6 2 3 2" xfId="37001"/>
    <cellStyle name="Note 6 2 4" xfId="37002"/>
    <cellStyle name="Note 6 2 4 2" xfId="37003"/>
    <cellStyle name="Note 6 2 5" xfId="37004"/>
    <cellStyle name="Note 6 2 6" xfId="37005"/>
    <cellStyle name="Note 6 3" xfId="37006"/>
    <cellStyle name="Note 6 3 2" xfId="37007"/>
    <cellStyle name="Note 6 3 3" xfId="37008"/>
    <cellStyle name="Note 6 4" xfId="37009"/>
    <cellStyle name="Note 6 4 2" xfId="37010"/>
    <cellStyle name="Note 6 4 3" xfId="37011"/>
    <cellStyle name="Note 6 5" xfId="37012"/>
    <cellStyle name="Note 6 5 2" xfId="37013"/>
    <cellStyle name="Note 6 6" xfId="37014"/>
    <cellStyle name="Note 6 7" xfId="37015"/>
    <cellStyle name="Note 7" xfId="37016"/>
    <cellStyle name="Note 7 2" xfId="37017"/>
    <cellStyle name="Note 7 2 2" xfId="37018"/>
    <cellStyle name="Note 7 2 2 2" xfId="37019"/>
    <cellStyle name="Note 7 2 2 3" xfId="37020"/>
    <cellStyle name="Note 7 2 3" xfId="37021"/>
    <cellStyle name="Note 7 2 3 2" xfId="37022"/>
    <cellStyle name="Note 7 2 4" xfId="37023"/>
    <cellStyle name="Note 7 2 4 2" xfId="37024"/>
    <cellStyle name="Note 7 2 5" xfId="37025"/>
    <cellStyle name="Note 7 2 6" xfId="37026"/>
    <cellStyle name="Note 7 3" xfId="37027"/>
    <cellStyle name="Note 7 3 2" xfId="37028"/>
    <cellStyle name="Note 7 3 3" xfId="37029"/>
    <cellStyle name="Note 7 4" xfId="37030"/>
    <cellStyle name="Note 7 4 2" xfId="37031"/>
    <cellStyle name="Note 7 4 3" xfId="37032"/>
    <cellStyle name="Note 7 5" xfId="37033"/>
    <cellStyle name="Note 7 5 2" xfId="37034"/>
    <cellStyle name="Note 7 6" xfId="37035"/>
    <cellStyle name="Note 7 7" xfId="37036"/>
    <cellStyle name="Note 8" xfId="37037"/>
    <cellStyle name="Note 8 2" xfId="37038"/>
    <cellStyle name="Note 8 2 2" xfId="37039"/>
    <cellStyle name="Note 8 2 2 2" xfId="37040"/>
    <cellStyle name="Note 8 2 2 3" xfId="37041"/>
    <cellStyle name="Note 8 2 3" xfId="37042"/>
    <cellStyle name="Note 8 2 3 2" xfId="37043"/>
    <cellStyle name="Note 8 2 4" xfId="37044"/>
    <cellStyle name="Note 8 2 4 2" xfId="37045"/>
    <cellStyle name="Note 8 2 5" xfId="37046"/>
    <cellStyle name="Note 8 2 6" xfId="37047"/>
    <cellStyle name="Note 8 3" xfId="37048"/>
    <cellStyle name="Note 8 3 2" xfId="37049"/>
    <cellStyle name="Note 8 3 3" xfId="37050"/>
    <cellStyle name="Note 8 4" xfId="37051"/>
    <cellStyle name="Note 8 4 2" xfId="37052"/>
    <cellStyle name="Note 8 4 3" xfId="37053"/>
    <cellStyle name="Note 8 5" xfId="37054"/>
    <cellStyle name="Note 8 5 2" xfId="37055"/>
    <cellStyle name="Note 8 6" xfId="37056"/>
    <cellStyle name="Note 8 7" xfId="37057"/>
    <cellStyle name="Note 9" xfId="37058"/>
    <cellStyle name="Note 9 2" xfId="37059"/>
    <cellStyle name="Note 9 2 2" xfId="37060"/>
    <cellStyle name="Note 9 2 2 2" xfId="37061"/>
    <cellStyle name="Note 9 2 2 3" xfId="37062"/>
    <cellStyle name="Note 9 2 3" xfId="37063"/>
    <cellStyle name="Note 9 2 3 2" xfId="37064"/>
    <cellStyle name="Note 9 2 4" xfId="37065"/>
    <cellStyle name="Note 9 2 4 2" xfId="37066"/>
    <cellStyle name="Note 9 2 5" xfId="37067"/>
    <cellStyle name="Note 9 2 6" xfId="37068"/>
    <cellStyle name="Note 9 3" xfId="37069"/>
    <cellStyle name="Note 9 3 2" xfId="37070"/>
    <cellStyle name="Note 9 3 3" xfId="37071"/>
    <cellStyle name="Note 9 4" xfId="37072"/>
    <cellStyle name="Note 9 4 2" xfId="37073"/>
    <cellStyle name="Note 9 4 3" xfId="37074"/>
    <cellStyle name="Note 9 5" xfId="37075"/>
    <cellStyle name="Note 9 5 2" xfId="37076"/>
    <cellStyle name="Note 9 6" xfId="37077"/>
    <cellStyle name="Note 9 7" xfId="37078"/>
    <cellStyle name="Notes" xfId="37079"/>
    <cellStyle name="Numbers" xfId="37080"/>
    <cellStyle name="-Ombrage bleu" xfId="37081"/>
    <cellStyle name="-Ombrage Jaune" xfId="37082"/>
    <cellStyle name="Output" xfId="37083"/>
    <cellStyle name="Output 10" xfId="37084"/>
    <cellStyle name="Output 11" xfId="37085"/>
    <cellStyle name="Output 2" xfId="37086"/>
    <cellStyle name="Output 2 10" xfId="37087"/>
    <cellStyle name="Output 2 2" xfId="37088"/>
    <cellStyle name="Output 2 2 2" xfId="37089"/>
    <cellStyle name="Output 2 2 2 2" xfId="37090"/>
    <cellStyle name="Output 2 2 2 2 2" xfId="37091"/>
    <cellStyle name="Output 2 2 2 2 2 2" xfId="37092"/>
    <cellStyle name="Output 2 2 2 2 2 2 2" xfId="37093"/>
    <cellStyle name="Output 2 2 2 2 2 2 3" xfId="37094"/>
    <cellStyle name="Output 2 2 2 2 2 3" xfId="37095"/>
    <cellStyle name="Output 2 2 2 2 2 4" xfId="37096"/>
    <cellStyle name="Output 2 2 2 2 3" xfId="37097"/>
    <cellStyle name="Output 2 2 2 2 3 2" xfId="37098"/>
    <cellStyle name="Output 2 2 2 2 3 3" xfId="37099"/>
    <cellStyle name="Output 2 2 2 2 4" xfId="37100"/>
    <cellStyle name="Output 2 2 2 2 5" xfId="37101"/>
    <cellStyle name="Output 2 2 2 3" xfId="37102"/>
    <cellStyle name="Output 2 2 2 3 2" xfId="37103"/>
    <cellStyle name="Output 2 2 2 3 2 2" xfId="37104"/>
    <cellStyle name="Output 2 2 2 3 2 2 2" xfId="37105"/>
    <cellStyle name="Output 2 2 2 3 2 2 3" xfId="37106"/>
    <cellStyle name="Output 2 2 2 3 2 3" xfId="37107"/>
    <cellStyle name="Output 2 2 2 3 2 4" xfId="37108"/>
    <cellStyle name="Output 2 2 2 3 3" xfId="37109"/>
    <cellStyle name="Output 2 2 2 3 3 2" xfId="37110"/>
    <cellStyle name="Output 2 2 2 3 3 3" xfId="37111"/>
    <cellStyle name="Output 2 2 2 3 4" xfId="37112"/>
    <cellStyle name="Output 2 2 2 3 5" xfId="37113"/>
    <cellStyle name="Output 2 2 2 4" xfId="37114"/>
    <cellStyle name="Output 2 2 2 4 2" xfId="37115"/>
    <cellStyle name="Output 2 2 2 4 2 2" xfId="37116"/>
    <cellStyle name="Output 2 2 2 4 2 2 2" xfId="37117"/>
    <cellStyle name="Output 2 2 2 4 2 2 3" xfId="37118"/>
    <cellStyle name="Output 2 2 2 4 2 3" xfId="37119"/>
    <cellStyle name="Output 2 2 2 4 2 4" xfId="37120"/>
    <cellStyle name="Output 2 2 2 4 3" xfId="37121"/>
    <cellStyle name="Output 2 2 2 4 3 2" xfId="37122"/>
    <cellStyle name="Output 2 2 2 4 3 3" xfId="37123"/>
    <cellStyle name="Output 2 2 2 4 4" xfId="37124"/>
    <cellStyle name="Output 2 2 2 4 5" xfId="37125"/>
    <cellStyle name="Output 2 2 2 5" xfId="37126"/>
    <cellStyle name="Output 2 2 2 5 2" xfId="37127"/>
    <cellStyle name="Output 2 2 2 5 2 2" xfId="37128"/>
    <cellStyle name="Output 2 2 2 5 2 3" xfId="37129"/>
    <cellStyle name="Output 2 2 2 5 3" xfId="37130"/>
    <cellStyle name="Output 2 2 2 5 4" xfId="37131"/>
    <cellStyle name="Output 2 2 2 6" xfId="37132"/>
    <cellStyle name="Output 2 2 2 6 2" xfId="37133"/>
    <cellStyle name="Output 2 2 2 6 3" xfId="37134"/>
    <cellStyle name="Output 2 2 2 7" xfId="37135"/>
    <cellStyle name="Output 2 2 2 8" xfId="37136"/>
    <cellStyle name="Output 2 2 3" xfId="37137"/>
    <cellStyle name="Output 2 2 3 2" xfId="37138"/>
    <cellStyle name="Output 2 2 3 2 2" xfId="37139"/>
    <cellStyle name="Output 2 2 3 2 2 2" xfId="37140"/>
    <cellStyle name="Output 2 2 3 2 2 3" xfId="37141"/>
    <cellStyle name="Output 2 2 3 2 3" xfId="37142"/>
    <cellStyle name="Output 2 2 3 2 4" xfId="37143"/>
    <cellStyle name="Output 2 2 3 3" xfId="37144"/>
    <cellStyle name="Output 2 2 3 3 2" xfId="37145"/>
    <cellStyle name="Output 2 2 3 3 3" xfId="37146"/>
    <cellStyle name="Output 2 2 3 4" xfId="37147"/>
    <cellStyle name="Output 2 2 3 5" xfId="37148"/>
    <cellStyle name="Output 2 2 4" xfId="37149"/>
    <cellStyle name="Output 2 2 4 2" xfId="37150"/>
    <cellStyle name="Output 2 2 4 2 2" xfId="37151"/>
    <cellStyle name="Output 2 2 4 2 2 2" xfId="37152"/>
    <cellStyle name="Output 2 2 4 2 2 3" xfId="37153"/>
    <cellStyle name="Output 2 2 4 2 3" xfId="37154"/>
    <cellStyle name="Output 2 2 4 2 4" xfId="37155"/>
    <cellStyle name="Output 2 2 4 3" xfId="37156"/>
    <cellStyle name="Output 2 2 4 3 2" xfId="37157"/>
    <cellStyle name="Output 2 2 4 3 3" xfId="37158"/>
    <cellStyle name="Output 2 2 4 4" xfId="37159"/>
    <cellStyle name="Output 2 2 4 5" xfId="37160"/>
    <cellStyle name="Output 2 2 5" xfId="37161"/>
    <cellStyle name="Output 2 2 5 2" xfId="37162"/>
    <cellStyle name="Output 2 2 5 2 2" xfId="37163"/>
    <cellStyle name="Output 2 2 5 2 2 2" xfId="37164"/>
    <cellStyle name="Output 2 2 5 2 2 3" xfId="37165"/>
    <cellStyle name="Output 2 2 5 2 3" xfId="37166"/>
    <cellStyle name="Output 2 2 5 2 4" xfId="37167"/>
    <cellStyle name="Output 2 2 5 3" xfId="37168"/>
    <cellStyle name="Output 2 2 5 3 2" xfId="37169"/>
    <cellStyle name="Output 2 2 5 3 3" xfId="37170"/>
    <cellStyle name="Output 2 2 5 4" xfId="37171"/>
    <cellStyle name="Output 2 2 5 5" xfId="37172"/>
    <cellStyle name="Output 2 2 6" xfId="37173"/>
    <cellStyle name="Output 2 2 6 2" xfId="37174"/>
    <cellStyle name="Output 2 2 6 2 2" xfId="37175"/>
    <cellStyle name="Output 2 2 6 2 3" xfId="37176"/>
    <cellStyle name="Output 2 2 6 3" xfId="37177"/>
    <cellStyle name="Output 2 2 6 4" xfId="37178"/>
    <cellStyle name="Output 2 2 7" xfId="37179"/>
    <cellStyle name="Output 2 2 7 2" xfId="37180"/>
    <cellStyle name="Output 2 2 7 3" xfId="37181"/>
    <cellStyle name="Output 2 2 8" xfId="37182"/>
    <cellStyle name="Output 2 2 9" xfId="37183"/>
    <cellStyle name="Output 2 3" xfId="37184"/>
    <cellStyle name="Output 2 3 2" xfId="37185"/>
    <cellStyle name="Output 2 3 2 2" xfId="37186"/>
    <cellStyle name="Output 2 3 2 2 2" xfId="37187"/>
    <cellStyle name="Output 2 3 2 2 2 2" xfId="37188"/>
    <cellStyle name="Output 2 3 2 2 2 3" xfId="37189"/>
    <cellStyle name="Output 2 3 2 2 3" xfId="37190"/>
    <cellStyle name="Output 2 3 2 2 4" xfId="37191"/>
    <cellStyle name="Output 2 3 2 3" xfId="37192"/>
    <cellStyle name="Output 2 3 2 3 2" xfId="37193"/>
    <cellStyle name="Output 2 3 2 3 3" xfId="37194"/>
    <cellStyle name="Output 2 3 2 4" xfId="37195"/>
    <cellStyle name="Output 2 3 2 5" xfId="37196"/>
    <cellStyle name="Output 2 3 3" xfId="37197"/>
    <cellStyle name="Output 2 3 3 2" xfId="37198"/>
    <cellStyle name="Output 2 3 3 2 2" xfId="37199"/>
    <cellStyle name="Output 2 3 3 2 2 2" xfId="37200"/>
    <cellStyle name="Output 2 3 3 2 2 3" xfId="37201"/>
    <cellStyle name="Output 2 3 3 2 3" xfId="37202"/>
    <cellStyle name="Output 2 3 3 2 4" xfId="37203"/>
    <cellStyle name="Output 2 3 3 3" xfId="37204"/>
    <cellStyle name="Output 2 3 3 3 2" xfId="37205"/>
    <cellStyle name="Output 2 3 3 3 3" xfId="37206"/>
    <cellStyle name="Output 2 3 3 4" xfId="37207"/>
    <cellStyle name="Output 2 3 3 5" xfId="37208"/>
    <cellStyle name="Output 2 3 4" xfId="37209"/>
    <cellStyle name="Output 2 3 4 2" xfId="37210"/>
    <cellStyle name="Output 2 3 4 2 2" xfId="37211"/>
    <cellStyle name="Output 2 3 4 2 2 2" xfId="37212"/>
    <cellStyle name="Output 2 3 4 2 2 3" xfId="37213"/>
    <cellStyle name="Output 2 3 4 2 3" xfId="37214"/>
    <cellStyle name="Output 2 3 4 2 4" xfId="37215"/>
    <cellStyle name="Output 2 3 4 3" xfId="37216"/>
    <cellStyle name="Output 2 3 4 3 2" xfId="37217"/>
    <cellStyle name="Output 2 3 4 3 3" xfId="37218"/>
    <cellStyle name="Output 2 3 4 4" xfId="37219"/>
    <cellStyle name="Output 2 3 4 5" xfId="37220"/>
    <cellStyle name="Output 2 3 5" xfId="37221"/>
    <cellStyle name="Output 2 3 5 2" xfId="37222"/>
    <cellStyle name="Output 2 3 5 2 2" xfId="37223"/>
    <cellStyle name="Output 2 3 5 2 3" xfId="37224"/>
    <cellStyle name="Output 2 3 5 3" xfId="37225"/>
    <cellStyle name="Output 2 3 5 4" xfId="37226"/>
    <cellStyle name="Output 2 3 6" xfId="37227"/>
    <cellStyle name="Output 2 3 6 2" xfId="37228"/>
    <cellStyle name="Output 2 3 6 3" xfId="37229"/>
    <cellStyle name="Output 2 3 7" xfId="37230"/>
    <cellStyle name="Output 2 3 8" xfId="37231"/>
    <cellStyle name="Output 2 4" xfId="37232"/>
    <cellStyle name="Output 2 4 2" xfId="37233"/>
    <cellStyle name="Output 2 4 2 2" xfId="37234"/>
    <cellStyle name="Output 2 4 2 2 2" xfId="37235"/>
    <cellStyle name="Output 2 4 2 2 3" xfId="37236"/>
    <cellStyle name="Output 2 4 2 3" xfId="37237"/>
    <cellStyle name="Output 2 4 2 4" xfId="37238"/>
    <cellStyle name="Output 2 4 3" xfId="37239"/>
    <cellStyle name="Output 2 4 3 2" xfId="37240"/>
    <cellStyle name="Output 2 4 3 3" xfId="37241"/>
    <cellStyle name="Output 2 4 4" xfId="37242"/>
    <cellStyle name="Output 2 4 5" xfId="37243"/>
    <cellStyle name="Output 2 5" xfId="37244"/>
    <cellStyle name="Output 2 5 2" xfId="37245"/>
    <cellStyle name="Output 2 5 2 2" xfId="37246"/>
    <cellStyle name="Output 2 5 2 2 2" xfId="37247"/>
    <cellStyle name="Output 2 5 2 2 3" xfId="37248"/>
    <cellStyle name="Output 2 5 2 3" xfId="37249"/>
    <cellStyle name="Output 2 5 2 4" xfId="37250"/>
    <cellStyle name="Output 2 5 3" xfId="37251"/>
    <cellStyle name="Output 2 5 3 2" xfId="37252"/>
    <cellStyle name="Output 2 5 3 3" xfId="37253"/>
    <cellStyle name="Output 2 5 4" xfId="37254"/>
    <cellStyle name="Output 2 5 5" xfId="37255"/>
    <cellStyle name="Output 2 6" xfId="37256"/>
    <cellStyle name="Output 2 6 2" xfId="37257"/>
    <cellStyle name="Output 2 6 2 2" xfId="37258"/>
    <cellStyle name="Output 2 6 2 2 2" xfId="37259"/>
    <cellStyle name="Output 2 6 2 2 3" xfId="37260"/>
    <cellStyle name="Output 2 6 2 3" xfId="37261"/>
    <cellStyle name="Output 2 6 2 4" xfId="37262"/>
    <cellStyle name="Output 2 6 3" xfId="37263"/>
    <cellStyle name="Output 2 6 3 2" xfId="37264"/>
    <cellStyle name="Output 2 6 3 3" xfId="37265"/>
    <cellStyle name="Output 2 6 4" xfId="37266"/>
    <cellStyle name="Output 2 6 5" xfId="37267"/>
    <cellStyle name="Output 2 7" xfId="37268"/>
    <cellStyle name="Output 2 7 2" xfId="37269"/>
    <cellStyle name="Output 2 7 2 2" xfId="37270"/>
    <cellStyle name="Output 2 7 2 3" xfId="37271"/>
    <cellStyle name="Output 2 7 3" xfId="37272"/>
    <cellStyle name="Output 2 7 4" xfId="37273"/>
    <cellStyle name="Output 2 8" xfId="37274"/>
    <cellStyle name="Output 2 8 2" xfId="37275"/>
    <cellStyle name="Output 2 8 3" xfId="37276"/>
    <cellStyle name="Output 2 9" xfId="37277"/>
    <cellStyle name="Output 3" xfId="37278"/>
    <cellStyle name="Output 3 2" xfId="37279"/>
    <cellStyle name="Output 3 2 2" xfId="37280"/>
    <cellStyle name="Output 3 2 2 2" xfId="37281"/>
    <cellStyle name="Output 3 2 2 2 2" xfId="37282"/>
    <cellStyle name="Output 3 2 2 2 2 2" xfId="37283"/>
    <cellStyle name="Output 3 2 2 2 2 3" xfId="37284"/>
    <cellStyle name="Output 3 2 2 2 3" xfId="37285"/>
    <cellStyle name="Output 3 2 2 2 4" xfId="37286"/>
    <cellStyle name="Output 3 2 2 3" xfId="37287"/>
    <cellStyle name="Output 3 2 2 3 2" xfId="37288"/>
    <cellStyle name="Output 3 2 2 3 3" xfId="37289"/>
    <cellStyle name="Output 3 2 2 4" xfId="37290"/>
    <cellStyle name="Output 3 2 2 5" xfId="37291"/>
    <cellStyle name="Output 3 2 3" xfId="37292"/>
    <cellStyle name="Output 3 2 3 2" xfId="37293"/>
    <cellStyle name="Output 3 2 3 2 2" xfId="37294"/>
    <cellStyle name="Output 3 2 3 2 2 2" xfId="37295"/>
    <cellStyle name="Output 3 2 3 2 2 3" xfId="37296"/>
    <cellStyle name="Output 3 2 3 2 3" xfId="37297"/>
    <cellStyle name="Output 3 2 3 2 4" xfId="37298"/>
    <cellStyle name="Output 3 2 3 3" xfId="37299"/>
    <cellStyle name="Output 3 2 3 3 2" xfId="37300"/>
    <cellStyle name="Output 3 2 3 3 3" xfId="37301"/>
    <cellStyle name="Output 3 2 3 4" xfId="37302"/>
    <cellStyle name="Output 3 2 3 5" xfId="37303"/>
    <cellStyle name="Output 3 2 4" xfId="37304"/>
    <cellStyle name="Output 3 2 4 2" xfId="37305"/>
    <cellStyle name="Output 3 2 4 2 2" xfId="37306"/>
    <cellStyle name="Output 3 2 4 2 2 2" xfId="37307"/>
    <cellStyle name="Output 3 2 4 2 2 3" xfId="37308"/>
    <cellStyle name="Output 3 2 4 2 3" xfId="37309"/>
    <cellStyle name="Output 3 2 4 2 4" xfId="37310"/>
    <cellStyle name="Output 3 2 4 3" xfId="37311"/>
    <cellStyle name="Output 3 2 4 3 2" xfId="37312"/>
    <cellStyle name="Output 3 2 4 3 3" xfId="37313"/>
    <cellStyle name="Output 3 2 4 4" xfId="37314"/>
    <cellStyle name="Output 3 2 4 5" xfId="37315"/>
    <cellStyle name="Output 3 2 5" xfId="37316"/>
    <cellStyle name="Output 3 2 5 2" xfId="37317"/>
    <cellStyle name="Output 3 2 5 2 2" xfId="37318"/>
    <cellStyle name="Output 3 2 5 2 3" xfId="37319"/>
    <cellStyle name="Output 3 2 5 3" xfId="37320"/>
    <cellStyle name="Output 3 2 5 4" xfId="37321"/>
    <cellStyle name="Output 3 2 6" xfId="37322"/>
    <cellStyle name="Output 3 2 6 2" xfId="37323"/>
    <cellStyle name="Output 3 2 6 3" xfId="37324"/>
    <cellStyle name="Output 3 2 7" xfId="37325"/>
    <cellStyle name="Output 3 2 8" xfId="37326"/>
    <cellStyle name="Output 3 3" xfId="37327"/>
    <cellStyle name="Output 3 3 2" xfId="37328"/>
    <cellStyle name="Output 3 3 2 2" xfId="37329"/>
    <cellStyle name="Output 3 3 2 2 2" xfId="37330"/>
    <cellStyle name="Output 3 3 2 2 3" xfId="37331"/>
    <cellStyle name="Output 3 3 2 3" xfId="37332"/>
    <cellStyle name="Output 3 3 2 4" xfId="37333"/>
    <cellStyle name="Output 3 3 3" xfId="37334"/>
    <cellStyle name="Output 3 3 3 2" xfId="37335"/>
    <cellStyle name="Output 3 3 3 3" xfId="37336"/>
    <cellStyle name="Output 3 3 4" xfId="37337"/>
    <cellStyle name="Output 3 3 5" xfId="37338"/>
    <cellStyle name="Output 3 4" xfId="37339"/>
    <cellStyle name="Output 3 4 2" xfId="37340"/>
    <cellStyle name="Output 3 4 2 2" xfId="37341"/>
    <cellStyle name="Output 3 4 2 2 2" xfId="37342"/>
    <cellStyle name="Output 3 4 2 2 3" xfId="37343"/>
    <cellStyle name="Output 3 4 2 3" xfId="37344"/>
    <cellStyle name="Output 3 4 2 4" xfId="37345"/>
    <cellStyle name="Output 3 4 3" xfId="37346"/>
    <cellStyle name="Output 3 4 3 2" xfId="37347"/>
    <cellStyle name="Output 3 4 3 3" xfId="37348"/>
    <cellStyle name="Output 3 4 4" xfId="37349"/>
    <cellStyle name="Output 3 4 5" xfId="37350"/>
    <cellStyle name="Output 3 5" xfId="37351"/>
    <cellStyle name="Output 3 5 2" xfId="37352"/>
    <cellStyle name="Output 3 5 2 2" xfId="37353"/>
    <cellStyle name="Output 3 5 2 2 2" xfId="37354"/>
    <cellStyle name="Output 3 5 2 2 3" xfId="37355"/>
    <cellStyle name="Output 3 5 2 3" xfId="37356"/>
    <cellStyle name="Output 3 5 2 4" xfId="37357"/>
    <cellStyle name="Output 3 5 3" xfId="37358"/>
    <cellStyle name="Output 3 5 3 2" xfId="37359"/>
    <cellStyle name="Output 3 5 3 3" xfId="37360"/>
    <cellStyle name="Output 3 5 4" xfId="37361"/>
    <cellStyle name="Output 3 5 5" xfId="37362"/>
    <cellStyle name="Output 3 6" xfId="37363"/>
    <cellStyle name="Output 3 6 2" xfId="37364"/>
    <cellStyle name="Output 3 6 2 2" xfId="37365"/>
    <cellStyle name="Output 3 6 2 3" xfId="37366"/>
    <cellStyle name="Output 3 6 3" xfId="37367"/>
    <cellStyle name="Output 3 6 4" xfId="37368"/>
    <cellStyle name="Output 3 7" xfId="37369"/>
    <cellStyle name="Output 3 7 2" xfId="37370"/>
    <cellStyle name="Output 3 7 3" xfId="37371"/>
    <cellStyle name="Output 3 8" xfId="37372"/>
    <cellStyle name="Output 3 9" xfId="37373"/>
    <cellStyle name="Output 4" xfId="37374"/>
    <cellStyle name="Output 4 2" xfId="37375"/>
    <cellStyle name="Output 4 2 2" xfId="37376"/>
    <cellStyle name="Output 4 2 2 2" xfId="37377"/>
    <cellStyle name="Output 4 2 2 2 2" xfId="37378"/>
    <cellStyle name="Output 4 2 2 2 3" xfId="37379"/>
    <cellStyle name="Output 4 2 2 3" xfId="37380"/>
    <cellStyle name="Output 4 2 2 4" xfId="37381"/>
    <cellStyle name="Output 4 2 3" xfId="37382"/>
    <cellStyle name="Output 4 2 3 2" xfId="37383"/>
    <cellStyle name="Output 4 2 3 3" xfId="37384"/>
    <cellStyle name="Output 4 2 4" xfId="37385"/>
    <cellStyle name="Output 4 2 5" xfId="37386"/>
    <cellStyle name="Output 4 3" xfId="37387"/>
    <cellStyle name="Output 4 3 2" xfId="37388"/>
    <cellStyle name="Output 4 3 2 2" xfId="37389"/>
    <cellStyle name="Output 4 3 2 2 2" xfId="37390"/>
    <cellStyle name="Output 4 3 2 2 3" xfId="37391"/>
    <cellStyle name="Output 4 3 2 3" xfId="37392"/>
    <cellStyle name="Output 4 3 2 4" xfId="37393"/>
    <cellStyle name="Output 4 3 3" xfId="37394"/>
    <cellStyle name="Output 4 3 3 2" xfId="37395"/>
    <cellStyle name="Output 4 3 3 3" xfId="37396"/>
    <cellStyle name="Output 4 3 4" xfId="37397"/>
    <cellStyle name="Output 4 3 5" xfId="37398"/>
    <cellStyle name="Output 4 4" xfId="37399"/>
    <cellStyle name="Output 4 4 2" xfId="37400"/>
    <cellStyle name="Output 4 4 2 2" xfId="37401"/>
    <cellStyle name="Output 4 4 2 2 2" xfId="37402"/>
    <cellStyle name="Output 4 4 2 2 3" xfId="37403"/>
    <cellStyle name="Output 4 4 2 3" xfId="37404"/>
    <cellStyle name="Output 4 4 2 4" xfId="37405"/>
    <cellStyle name="Output 4 4 3" xfId="37406"/>
    <cellStyle name="Output 4 4 3 2" xfId="37407"/>
    <cellStyle name="Output 4 4 3 3" xfId="37408"/>
    <cellStyle name="Output 4 4 4" xfId="37409"/>
    <cellStyle name="Output 4 4 5" xfId="37410"/>
    <cellStyle name="Output 4 5" xfId="37411"/>
    <cellStyle name="Output 4 5 2" xfId="37412"/>
    <cellStyle name="Output 4 5 2 2" xfId="37413"/>
    <cellStyle name="Output 4 5 2 3" xfId="37414"/>
    <cellStyle name="Output 4 5 3" xfId="37415"/>
    <cellStyle name="Output 4 5 4" xfId="37416"/>
    <cellStyle name="Output 4 6" xfId="37417"/>
    <cellStyle name="Output 4 6 2" xfId="37418"/>
    <cellStyle name="Output 4 6 3" xfId="37419"/>
    <cellStyle name="Output 4 7" xfId="37420"/>
    <cellStyle name="Output 4 8" xfId="37421"/>
    <cellStyle name="Output 5" xfId="37422"/>
    <cellStyle name="Output 5 2" xfId="37423"/>
    <cellStyle name="Output 5 2 2" xfId="37424"/>
    <cellStyle name="Output 5 2 2 2" xfId="37425"/>
    <cellStyle name="Output 5 2 2 3" xfId="37426"/>
    <cellStyle name="Output 5 2 3" xfId="37427"/>
    <cellStyle name="Output 5 2 4" xfId="37428"/>
    <cellStyle name="Output 5 3" xfId="37429"/>
    <cellStyle name="Output 5 3 2" xfId="37430"/>
    <cellStyle name="Output 5 3 3" xfId="37431"/>
    <cellStyle name="Output 5 4" xfId="37432"/>
    <cellStyle name="Output 5 5" xfId="37433"/>
    <cellStyle name="Output 6" xfId="37434"/>
    <cellStyle name="Output 6 2" xfId="37435"/>
    <cellStyle name="Output 6 2 2" xfId="37436"/>
    <cellStyle name="Output 6 2 2 2" xfId="37437"/>
    <cellStyle name="Output 6 2 2 3" xfId="37438"/>
    <cellStyle name="Output 6 2 3" xfId="37439"/>
    <cellStyle name="Output 6 2 4" xfId="37440"/>
    <cellStyle name="Output 6 3" xfId="37441"/>
    <cellStyle name="Output 6 3 2" xfId="37442"/>
    <cellStyle name="Output 6 3 3" xfId="37443"/>
    <cellStyle name="Output 6 4" xfId="37444"/>
    <cellStyle name="Output 6 5" xfId="37445"/>
    <cellStyle name="Output 7" xfId="37446"/>
    <cellStyle name="Output 7 2" xfId="37447"/>
    <cellStyle name="Output 7 2 2" xfId="37448"/>
    <cellStyle name="Output 7 2 2 2" xfId="37449"/>
    <cellStyle name="Output 7 2 2 3" xfId="37450"/>
    <cellStyle name="Output 7 2 3" xfId="37451"/>
    <cellStyle name="Output 7 2 4" xfId="37452"/>
    <cellStyle name="Output 7 3" xfId="37453"/>
    <cellStyle name="Output 7 3 2" xfId="37454"/>
    <cellStyle name="Output 7 3 3" xfId="37455"/>
    <cellStyle name="Output 7 4" xfId="37456"/>
    <cellStyle name="Output 7 5" xfId="37457"/>
    <cellStyle name="Output 8" xfId="37458"/>
    <cellStyle name="Output 8 2" xfId="37459"/>
    <cellStyle name="Output 8 2 2" xfId="37460"/>
    <cellStyle name="Output 8 2 3" xfId="37461"/>
    <cellStyle name="Output 8 3" xfId="37462"/>
    <cellStyle name="Output 8 4" xfId="37463"/>
    <cellStyle name="Output 9" xfId="37464"/>
    <cellStyle name="Output 9 2" xfId="37465"/>
    <cellStyle name="Output 9 3" xfId="37466"/>
    <cellStyle name="Pourcentage" xfId="824" builtinId="5"/>
    <cellStyle name="Pourcentage 10" xfId="1167"/>
    <cellStyle name="Pourcentage 10 10" xfId="37467"/>
    <cellStyle name="Pourcentage 10 10 2" xfId="37468"/>
    <cellStyle name="Pourcentage 10 10 3" xfId="37469"/>
    <cellStyle name="Pourcentage 10 10 4" xfId="37470"/>
    <cellStyle name="Pourcentage 10 10 5" xfId="37471"/>
    <cellStyle name="Pourcentage 10 11" xfId="37472"/>
    <cellStyle name="Pourcentage 10 11 2" xfId="37473"/>
    <cellStyle name="Pourcentage 10 11 3" xfId="37474"/>
    <cellStyle name="Pourcentage 10 11 4" xfId="37475"/>
    <cellStyle name="Pourcentage 10 11 5" xfId="37476"/>
    <cellStyle name="Pourcentage 10 12" xfId="37477"/>
    <cellStyle name="Pourcentage 10 12 2" xfId="37478"/>
    <cellStyle name="Pourcentage 10 12 3" xfId="37479"/>
    <cellStyle name="Pourcentage 10 12 4" xfId="37480"/>
    <cellStyle name="Pourcentage 10 12 5" xfId="37481"/>
    <cellStyle name="Pourcentage 10 13" xfId="37482"/>
    <cellStyle name="Pourcentage 10 13 2" xfId="37483"/>
    <cellStyle name="Pourcentage 10 13 3" xfId="37484"/>
    <cellStyle name="Pourcentage 10 13 4" xfId="37485"/>
    <cellStyle name="Pourcentage 10 13 5" xfId="37486"/>
    <cellStyle name="Pourcentage 10 14" xfId="37487"/>
    <cellStyle name="Pourcentage 10 15" xfId="37488"/>
    <cellStyle name="Pourcentage 10 16" xfId="37489"/>
    <cellStyle name="Pourcentage 10 17" xfId="37490"/>
    <cellStyle name="Pourcentage 10 2" xfId="1042"/>
    <cellStyle name="Pourcentage 10 2 2" xfId="37491"/>
    <cellStyle name="Pourcentage 10 2 3" xfId="37492"/>
    <cellStyle name="Pourcentage 10 2 4" xfId="37493"/>
    <cellStyle name="Pourcentage 10 2 5" xfId="37494"/>
    <cellStyle name="Pourcentage 10 3" xfId="37495"/>
    <cellStyle name="Pourcentage 10 3 2" xfId="37496"/>
    <cellStyle name="Pourcentage 10 3 3" xfId="37497"/>
    <cellStyle name="Pourcentage 10 3 4" xfId="37498"/>
    <cellStyle name="Pourcentage 10 3 5" xfId="37499"/>
    <cellStyle name="Pourcentage 10 4" xfId="37500"/>
    <cellStyle name="Pourcentage 10 4 2" xfId="37501"/>
    <cellStyle name="Pourcentage 10 4 3" xfId="37502"/>
    <cellStyle name="Pourcentage 10 4 4" xfId="37503"/>
    <cellStyle name="Pourcentage 10 4 5" xfId="37504"/>
    <cellStyle name="Pourcentage 10 5" xfId="37505"/>
    <cellStyle name="Pourcentage 10 5 2" xfId="37506"/>
    <cellStyle name="Pourcentage 10 5 3" xfId="37507"/>
    <cellStyle name="Pourcentage 10 5 4" xfId="37508"/>
    <cellStyle name="Pourcentage 10 5 5" xfId="37509"/>
    <cellStyle name="Pourcentage 10 6" xfId="37510"/>
    <cellStyle name="Pourcentage 10 6 2" xfId="37511"/>
    <cellStyle name="Pourcentage 10 6 3" xfId="37512"/>
    <cellStyle name="Pourcentage 10 6 4" xfId="37513"/>
    <cellStyle name="Pourcentage 10 6 5" xfId="37514"/>
    <cellStyle name="Pourcentage 10 7" xfId="37515"/>
    <cellStyle name="Pourcentage 10 7 2" xfId="37516"/>
    <cellStyle name="Pourcentage 10 7 3" xfId="37517"/>
    <cellStyle name="Pourcentage 10 7 4" xfId="37518"/>
    <cellStyle name="Pourcentage 10 7 5" xfId="37519"/>
    <cellStyle name="Pourcentage 10 8" xfId="37520"/>
    <cellStyle name="Pourcentage 10 8 2" xfId="37521"/>
    <cellStyle name="Pourcentage 10 8 3" xfId="37522"/>
    <cellStyle name="Pourcentage 10 8 4" xfId="37523"/>
    <cellStyle name="Pourcentage 10 8 5" xfId="37524"/>
    <cellStyle name="Pourcentage 10 9" xfId="37525"/>
    <cellStyle name="Pourcentage 10 9 2" xfId="37526"/>
    <cellStyle name="Pourcentage 10 9 3" xfId="37527"/>
    <cellStyle name="Pourcentage 10 9 4" xfId="37528"/>
    <cellStyle name="Pourcentage 10 9 5" xfId="37529"/>
    <cellStyle name="Pourcentage 11" xfId="825"/>
    <cellStyle name="Pourcentage 12" xfId="826"/>
    <cellStyle name="Pourcentage 13" xfId="1168"/>
    <cellStyle name="Pourcentage 13 2" xfId="1169"/>
    <cellStyle name="Pourcentage 13 3" xfId="1170"/>
    <cellStyle name="Pourcentage 14" xfId="1171"/>
    <cellStyle name="Pourcentage 14 2" xfId="1172"/>
    <cellStyle name="Pourcentage 15" xfId="1173"/>
    <cellStyle name="Pourcentage 15 2" xfId="1174"/>
    <cellStyle name="Pourcentage 16" xfId="1175"/>
    <cellStyle name="Pourcentage 16 2" xfId="1176"/>
    <cellStyle name="Pourcentage 17" xfId="1177"/>
    <cellStyle name="Pourcentage 17 2" xfId="1367"/>
    <cellStyle name="Pourcentage 18" xfId="1178"/>
    <cellStyle name="Pourcentage 19" xfId="1368"/>
    <cellStyle name="Pourcentage 19 2" xfId="42668"/>
    <cellStyle name="Pourcentage 2" xfId="827"/>
    <cellStyle name="Pourcentage 2 10" xfId="37530"/>
    <cellStyle name="Pourcentage 2 10 10" xfId="37531"/>
    <cellStyle name="Pourcentage 2 10 10 2" xfId="37532"/>
    <cellStyle name="Pourcentage 2 10 10 3" xfId="37533"/>
    <cellStyle name="Pourcentage 2 10 10 4" xfId="37534"/>
    <cellStyle name="Pourcentage 2 10 10 5" xfId="37535"/>
    <cellStyle name="Pourcentage 2 10 11" xfId="37536"/>
    <cellStyle name="Pourcentage 2 10 11 2" xfId="37537"/>
    <cellStyle name="Pourcentage 2 10 11 3" xfId="37538"/>
    <cellStyle name="Pourcentage 2 10 11 4" xfId="37539"/>
    <cellStyle name="Pourcentage 2 10 11 5" xfId="37540"/>
    <cellStyle name="Pourcentage 2 10 12" xfId="37541"/>
    <cellStyle name="Pourcentage 2 10 12 2" xfId="37542"/>
    <cellStyle name="Pourcentage 2 10 12 3" xfId="37543"/>
    <cellStyle name="Pourcentage 2 10 12 4" xfId="37544"/>
    <cellStyle name="Pourcentage 2 10 12 5" xfId="37545"/>
    <cellStyle name="Pourcentage 2 10 13" xfId="37546"/>
    <cellStyle name="Pourcentage 2 10 13 2" xfId="37547"/>
    <cellStyle name="Pourcentage 2 10 13 3" xfId="37548"/>
    <cellStyle name="Pourcentage 2 10 13 4" xfId="37549"/>
    <cellStyle name="Pourcentage 2 10 13 5" xfId="37550"/>
    <cellStyle name="Pourcentage 2 10 14" xfId="37551"/>
    <cellStyle name="Pourcentage 2 10 14 2" xfId="37552"/>
    <cellStyle name="Pourcentage 2 10 14 3" xfId="37553"/>
    <cellStyle name="Pourcentage 2 10 14 4" xfId="37554"/>
    <cellStyle name="Pourcentage 2 10 14 5" xfId="37555"/>
    <cellStyle name="Pourcentage 2 10 15" xfId="37556"/>
    <cellStyle name="Pourcentage 2 10 15 2" xfId="37557"/>
    <cellStyle name="Pourcentage 2 10 15 3" xfId="37558"/>
    <cellStyle name="Pourcentage 2 10 15 4" xfId="37559"/>
    <cellStyle name="Pourcentage 2 10 15 5" xfId="37560"/>
    <cellStyle name="Pourcentage 2 10 16" xfId="37561"/>
    <cellStyle name="Pourcentage 2 10 16 2" xfId="37562"/>
    <cellStyle name="Pourcentage 2 10 16 3" xfId="37563"/>
    <cellStyle name="Pourcentage 2 10 16 4" xfId="37564"/>
    <cellStyle name="Pourcentage 2 10 16 5" xfId="37565"/>
    <cellStyle name="Pourcentage 2 10 17" xfId="37566"/>
    <cellStyle name="Pourcentage 2 10 17 2" xfId="37567"/>
    <cellStyle name="Pourcentage 2 10 17 3" xfId="37568"/>
    <cellStyle name="Pourcentage 2 10 17 4" xfId="37569"/>
    <cellStyle name="Pourcentage 2 10 17 5" xfId="37570"/>
    <cellStyle name="Pourcentage 2 10 18" xfId="37571"/>
    <cellStyle name="Pourcentage 2 10 18 2" xfId="37572"/>
    <cellStyle name="Pourcentage 2 10 18 3" xfId="37573"/>
    <cellStyle name="Pourcentage 2 10 18 4" xfId="37574"/>
    <cellStyle name="Pourcentage 2 10 18 5" xfId="37575"/>
    <cellStyle name="Pourcentage 2 10 19" xfId="37576"/>
    <cellStyle name="Pourcentage 2 10 19 2" xfId="37577"/>
    <cellStyle name="Pourcentage 2 10 19 3" xfId="37578"/>
    <cellStyle name="Pourcentage 2 10 19 4" xfId="37579"/>
    <cellStyle name="Pourcentage 2 10 19 5" xfId="37580"/>
    <cellStyle name="Pourcentage 2 10 2" xfId="37581"/>
    <cellStyle name="Pourcentage 2 10 2 2" xfId="37582"/>
    <cellStyle name="Pourcentage 2 10 2 3" xfId="37583"/>
    <cellStyle name="Pourcentage 2 10 2 4" xfId="37584"/>
    <cellStyle name="Pourcentage 2 10 2 5" xfId="37585"/>
    <cellStyle name="Pourcentage 2 10 20" xfId="37586"/>
    <cellStyle name="Pourcentage 2 10 20 2" xfId="37587"/>
    <cellStyle name="Pourcentage 2 10 20 3" xfId="37588"/>
    <cellStyle name="Pourcentage 2 10 20 4" xfId="37589"/>
    <cellStyle name="Pourcentage 2 10 20 5" xfId="37590"/>
    <cellStyle name="Pourcentage 2 10 21" xfId="37591"/>
    <cellStyle name="Pourcentage 2 10 21 2" xfId="37592"/>
    <cellStyle name="Pourcentage 2 10 21 3" xfId="37593"/>
    <cellStyle name="Pourcentage 2 10 21 4" xfId="37594"/>
    <cellStyle name="Pourcentage 2 10 21 5" xfId="37595"/>
    <cellStyle name="Pourcentage 2 10 22" xfId="37596"/>
    <cellStyle name="Pourcentage 2 10 22 2" xfId="37597"/>
    <cellStyle name="Pourcentage 2 10 22 3" xfId="37598"/>
    <cellStyle name="Pourcentage 2 10 22 4" xfId="37599"/>
    <cellStyle name="Pourcentage 2 10 22 5" xfId="37600"/>
    <cellStyle name="Pourcentage 2 10 23" xfId="37601"/>
    <cellStyle name="Pourcentage 2 10 23 2" xfId="37602"/>
    <cellStyle name="Pourcentage 2 10 23 3" xfId="37603"/>
    <cellStyle name="Pourcentage 2 10 23 4" xfId="37604"/>
    <cellStyle name="Pourcentage 2 10 23 5" xfId="37605"/>
    <cellStyle name="Pourcentage 2 10 24" xfId="37606"/>
    <cellStyle name="Pourcentage 2 10 3" xfId="37607"/>
    <cellStyle name="Pourcentage 2 10 3 2" xfId="37608"/>
    <cellStyle name="Pourcentage 2 10 3 3" xfId="37609"/>
    <cellStyle name="Pourcentage 2 10 3 4" xfId="37610"/>
    <cellStyle name="Pourcentage 2 10 3 5" xfId="37611"/>
    <cellStyle name="Pourcentage 2 10 4" xfId="37612"/>
    <cellStyle name="Pourcentage 2 10 4 2" xfId="37613"/>
    <cellStyle name="Pourcentage 2 10 4 3" xfId="37614"/>
    <cellStyle name="Pourcentage 2 10 4 4" xfId="37615"/>
    <cellStyle name="Pourcentage 2 10 4 5" xfId="37616"/>
    <cellStyle name="Pourcentage 2 10 5" xfId="37617"/>
    <cellStyle name="Pourcentage 2 10 5 2" xfId="37618"/>
    <cellStyle name="Pourcentage 2 10 5 3" xfId="37619"/>
    <cellStyle name="Pourcentage 2 10 5 4" xfId="37620"/>
    <cellStyle name="Pourcentage 2 10 5 5" xfId="37621"/>
    <cellStyle name="Pourcentage 2 10 6" xfId="37622"/>
    <cellStyle name="Pourcentage 2 10 6 2" xfId="37623"/>
    <cellStyle name="Pourcentage 2 10 6 3" xfId="37624"/>
    <cellStyle name="Pourcentage 2 10 6 4" xfId="37625"/>
    <cellStyle name="Pourcentage 2 10 6 5" xfId="37626"/>
    <cellStyle name="Pourcentage 2 10 7" xfId="37627"/>
    <cellStyle name="Pourcentage 2 10 7 2" xfId="37628"/>
    <cellStyle name="Pourcentage 2 10 7 3" xfId="37629"/>
    <cellStyle name="Pourcentage 2 10 7 4" xfId="37630"/>
    <cellStyle name="Pourcentage 2 10 7 5" xfId="37631"/>
    <cellStyle name="Pourcentage 2 10 8" xfId="37632"/>
    <cellStyle name="Pourcentage 2 10 8 2" xfId="37633"/>
    <cellStyle name="Pourcentage 2 10 8 3" xfId="37634"/>
    <cellStyle name="Pourcentage 2 10 8 4" xfId="37635"/>
    <cellStyle name="Pourcentage 2 10 8 5" xfId="37636"/>
    <cellStyle name="Pourcentage 2 10 9" xfId="37637"/>
    <cellStyle name="Pourcentage 2 10 9 2" xfId="37638"/>
    <cellStyle name="Pourcentage 2 10 9 3" xfId="37639"/>
    <cellStyle name="Pourcentage 2 10 9 4" xfId="37640"/>
    <cellStyle name="Pourcentage 2 10 9 5" xfId="37641"/>
    <cellStyle name="Pourcentage 2 11" xfId="37642"/>
    <cellStyle name="Pourcentage 2 11 10" xfId="37643"/>
    <cellStyle name="Pourcentage 2 11 10 2" xfId="37644"/>
    <cellStyle name="Pourcentage 2 11 10 3" xfId="37645"/>
    <cellStyle name="Pourcentage 2 11 10 4" xfId="37646"/>
    <cellStyle name="Pourcentage 2 11 10 5" xfId="37647"/>
    <cellStyle name="Pourcentage 2 11 11" xfId="37648"/>
    <cellStyle name="Pourcentage 2 11 11 2" xfId="37649"/>
    <cellStyle name="Pourcentage 2 11 11 3" xfId="37650"/>
    <cellStyle name="Pourcentage 2 11 11 4" xfId="37651"/>
    <cellStyle name="Pourcentage 2 11 11 5" xfId="37652"/>
    <cellStyle name="Pourcentage 2 11 12" xfId="37653"/>
    <cellStyle name="Pourcentage 2 11 12 2" xfId="37654"/>
    <cellStyle name="Pourcentage 2 11 12 3" xfId="37655"/>
    <cellStyle name="Pourcentage 2 11 12 4" xfId="37656"/>
    <cellStyle name="Pourcentage 2 11 12 5" xfId="37657"/>
    <cellStyle name="Pourcentage 2 11 13" xfId="37658"/>
    <cellStyle name="Pourcentage 2 11 13 2" xfId="37659"/>
    <cellStyle name="Pourcentage 2 11 13 3" xfId="37660"/>
    <cellStyle name="Pourcentage 2 11 13 4" xfId="37661"/>
    <cellStyle name="Pourcentage 2 11 13 5" xfId="37662"/>
    <cellStyle name="Pourcentage 2 11 14" xfId="37663"/>
    <cellStyle name="Pourcentage 2 11 14 2" xfId="37664"/>
    <cellStyle name="Pourcentage 2 11 14 3" xfId="37665"/>
    <cellStyle name="Pourcentage 2 11 14 4" xfId="37666"/>
    <cellStyle name="Pourcentage 2 11 14 5" xfId="37667"/>
    <cellStyle name="Pourcentage 2 11 15" xfId="37668"/>
    <cellStyle name="Pourcentage 2 11 15 2" xfId="37669"/>
    <cellStyle name="Pourcentage 2 11 15 3" xfId="37670"/>
    <cellStyle name="Pourcentage 2 11 15 4" xfId="37671"/>
    <cellStyle name="Pourcentage 2 11 15 5" xfId="37672"/>
    <cellStyle name="Pourcentage 2 11 16" xfId="37673"/>
    <cellStyle name="Pourcentage 2 11 16 2" xfId="37674"/>
    <cellStyle name="Pourcentage 2 11 16 3" xfId="37675"/>
    <cellStyle name="Pourcentage 2 11 16 4" xfId="37676"/>
    <cellStyle name="Pourcentage 2 11 16 5" xfId="37677"/>
    <cellStyle name="Pourcentage 2 11 17" xfId="37678"/>
    <cellStyle name="Pourcentage 2 11 17 2" xfId="37679"/>
    <cellStyle name="Pourcentage 2 11 17 3" xfId="37680"/>
    <cellStyle name="Pourcentage 2 11 17 4" xfId="37681"/>
    <cellStyle name="Pourcentage 2 11 17 5" xfId="37682"/>
    <cellStyle name="Pourcentage 2 11 18" xfId="37683"/>
    <cellStyle name="Pourcentage 2 11 18 2" xfId="37684"/>
    <cellStyle name="Pourcentage 2 11 18 3" xfId="37685"/>
    <cellStyle name="Pourcentage 2 11 18 4" xfId="37686"/>
    <cellStyle name="Pourcentage 2 11 18 5" xfId="37687"/>
    <cellStyle name="Pourcentage 2 11 19" xfId="37688"/>
    <cellStyle name="Pourcentage 2 11 19 2" xfId="37689"/>
    <cellStyle name="Pourcentage 2 11 19 3" xfId="37690"/>
    <cellStyle name="Pourcentage 2 11 19 4" xfId="37691"/>
    <cellStyle name="Pourcentage 2 11 19 5" xfId="37692"/>
    <cellStyle name="Pourcentage 2 11 2" xfId="37693"/>
    <cellStyle name="Pourcentage 2 11 2 2" xfId="37694"/>
    <cellStyle name="Pourcentage 2 11 2 3" xfId="37695"/>
    <cellStyle name="Pourcentage 2 11 2 4" xfId="37696"/>
    <cellStyle name="Pourcentage 2 11 2 5" xfId="37697"/>
    <cellStyle name="Pourcentage 2 11 20" xfId="37698"/>
    <cellStyle name="Pourcentage 2 11 20 2" xfId="37699"/>
    <cellStyle name="Pourcentage 2 11 20 3" xfId="37700"/>
    <cellStyle name="Pourcentage 2 11 20 4" xfId="37701"/>
    <cellStyle name="Pourcentage 2 11 20 5" xfId="37702"/>
    <cellStyle name="Pourcentage 2 11 21" xfId="37703"/>
    <cellStyle name="Pourcentage 2 11 21 2" xfId="37704"/>
    <cellStyle name="Pourcentage 2 11 21 3" xfId="37705"/>
    <cellStyle name="Pourcentage 2 11 21 4" xfId="37706"/>
    <cellStyle name="Pourcentage 2 11 21 5" xfId="37707"/>
    <cellStyle name="Pourcentage 2 11 22" xfId="37708"/>
    <cellStyle name="Pourcentage 2 11 22 2" xfId="37709"/>
    <cellStyle name="Pourcentage 2 11 22 3" xfId="37710"/>
    <cellStyle name="Pourcentage 2 11 22 4" xfId="37711"/>
    <cellStyle name="Pourcentage 2 11 22 5" xfId="37712"/>
    <cellStyle name="Pourcentage 2 11 23" xfId="37713"/>
    <cellStyle name="Pourcentage 2 11 23 2" xfId="37714"/>
    <cellStyle name="Pourcentage 2 11 23 3" xfId="37715"/>
    <cellStyle name="Pourcentage 2 11 23 4" xfId="37716"/>
    <cellStyle name="Pourcentage 2 11 23 5" xfId="37717"/>
    <cellStyle name="Pourcentage 2 11 24" xfId="37718"/>
    <cellStyle name="Pourcentage 2 11 3" xfId="37719"/>
    <cellStyle name="Pourcentage 2 11 3 2" xfId="37720"/>
    <cellStyle name="Pourcentage 2 11 3 3" xfId="37721"/>
    <cellStyle name="Pourcentage 2 11 3 4" xfId="37722"/>
    <cellStyle name="Pourcentage 2 11 3 5" xfId="37723"/>
    <cellStyle name="Pourcentage 2 11 4" xfId="37724"/>
    <cellStyle name="Pourcentage 2 11 4 2" xfId="37725"/>
    <cellStyle name="Pourcentage 2 11 4 3" xfId="37726"/>
    <cellStyle name="Pourcentage 2 11 4 4" xfId="37727"/>
    <cellStyle name="Pourcentage 2 11 4 5" xfId="37728"/>
    <cellStyle name="Pourcentage 2 11 5" xfId="37729"/>
    <cellStyle name="Pourcentage 2 11 5 2" xfId="37730"/>
    <cellStyle name="Pourcentage 2 11 5 3" xfId="37731"/>
    <cellStyle name="Pourcentage 2 11 5 4" xfId="37732"/>
    <cellStyle name="Pourcentage 2 11 5 5" xfId="37733"/>
    <cellStyle name="Pourcentage 2 11 6" xfId="37734"/>
    <cellStyle name="Pourcentage 2 11 6 2" xfId="37735"/>
    <cellStyle name="Pourcentage 2 11 6 3" xfId="37736"/>
    <cellStyle name="Pourcentage 2 11 6 4" xfId="37737"/>
    <cellStyle name="Pourcentage 2 11 6 5" xfId="37738"/>
    <cellStyle name="Pourcentage 2 11 7" xfId="37739"/>
    <cellStyle name="Pourcentage 2 11 7 2" xfId="37740"/>
    <cellStyle name="Pourcentage 2 11 7 3" xfId="37741"/>
    <cellStyle name="Pourcentage 2 11 7 4" xfId="37742"/>
    <cellStyle name="Pourcentage 2 11 7 5" xfId="37743"/>
    <cellStyle name="Pourcentage 2 11 8" xfId="37744"/>
    <cellStyle name="Pourcentage 2 11 8 2" xfId="37745"/>
    <cellStyle name="Pourcentage 2 11 8 3" xfId="37746"/>
    <cellStyle name="Pourcentage 2 11 8 4" xfId="37747"/>
    <cellStyle name="Pourcentage 2 11 8 5" xfId="37748"/>
    <cellStyle name="Pourcentage 2 11 9" xfId="37749"/>
    <cellStyle name="Pourcentage 2 11 9 2" xfId="37750"/>
    <cellStyle name="Pourcentage 2 11 9 3" xfId="37751"/>
    <cellStyle name="Pourcentage 2 11 9 4" xfId="37752"/>
    <cellStyle name="Pourcentage 2 11 9 5" xfId="37753"/>
    <cellStyle name="Pourcentage 2 12" xfId="37754"/>
    <cellStyle name="Pourcentage 2 12 10" xfId="37755"/>
    <cellStyle name="Pourcentage 2 12 10 2" xfId="37756"/>
    <cellStyle name="Pourcentage 2 12 10 3" xfId="37757"/>
    <cellStyle name="Pourcentage 2 12 10 4" xfId="37758"/>
    <cellStyle name="Pourcentage 2 12 10 5" xfId="37759"/>
    <cellStyle name="Pourcentage 2 12 11" xfId="37760"/>
    <cellStyle name="Pourcentage 2 12 11 2" xfId="37761"/>
    <cellStyle name="Pourcentage 2 12 11 3" xfId="37762"/>
    <cellStyle name="Pourcentage 2 12 11 4" xfId="37763"/>
    <cellStyle name="Pourcentage 2 12 11 5" xfId="37764"/>
    <cellStyle name="Pourcentage 2 12 12" xfId="37765"/>
    <cellStyle name="Pourcentage 2 12 12 2" xfId="37766"/>
    <cellStyle name="Pourcentage 2 12 12 3" xfId="37767"/>
    <cellStyle name="Pourcentage 2 12 12 4" xfId="37768"/>
    <cellStyle name="Pourcentage 2 12 12 5" xfId="37769"/>
    <cellStyle name="Pourcentage 2 12 13" xfId="37770"/>
    <cellStyle name="Pourcentage 2 12 13 2" xfId="37771"/>
    <cellStyle name="Pourcentage 2 12 13 3" xfId="37772"/>
    <cellStyle name="Pourcentage 2 12 13 4" xfId="37773"/>
    <cellStyle name="Pourcentage 2 12 13 5" xfId="37774"/>
    <cellStyle name="Pourcentage 2 12 14" xfId="37775"/>
    <cellStyle name="Pourcentage 2 12 14 2" xfId="37776"/>
    <cellStyle name="Pourcentage 2 12 14 3" xfId="37777"/>
    <cellStyle name="Pourcentage 2 12 14 4" xfId="37778"/>
    <cellStyle name="Pourcentage 2 12 14 5" xfId="37779"/>
    <cellStyle name="Pourcentage 2 12 15" xfId="37780"/>
    <cellStyle name="Pourcentage 2 12 15 2" xfId="37781"/>
    <cellStyle name="Pourcentage 2 12 15 3" xfId="37782"/>
    <cellStyle name="Pourcentage 2 12 15 4" xfId="37783"/>
    <cellStyle name="Pourcentage 2 12 15 5" xfId="37784"/>
    <cellStyle name="Pourcentage 2 12 16" xfId="37785"/>
    <cellStyle name="Pourcentage 2 12 16 2" xfId="37786"/>
    <cellStyle name="Pourcentage 2 12 16 3" xfId="37787"/>
    <cellStyle name="Pourcentage 2 12 16 4" xfId="37788"/>
    <cellStyle name="Pourcentage 2 12 16 5" xfId="37789"/>
    <cellStyle name="Pourcentage 2 12 17" xfId="37790"/>
    <cellStyle name="Pourcentage 2 12 17 2" xfId="37791"/>
    <cellStyle name="Pourcentage 2 12 17 3" xfId="37792"/>
    <cellStyle name="Pourcentage 2 12 17 4" xfId="37793"/>
    <cellStyle name="Pourcentage 2 12 17 5" xfId="37794"/>
    <cellStyle name="Pourcentage 2 12 18" xfId="37795"/>
    <cellStyle name="Pourcentage 2 12 18 2" xfId="37796"/>
    <cellStyle name="Pourcentage 2 12 18 3" xfId="37797"/>
    <cellStyle name="Pourcentage 2 12 18 4" xfId="37798"/>
    <cellStyle name="Pourcentage 2 12 18 5" xfId="37799"/>
    <cellStyle name="Pourcentage 2 12 19" xfId="37800"/>
    <cellStyle name="Pourcentage 2 12 19 2" xfId="37801"/>
    <cellStyle name="Pourcentage 2 12 19 3" xfId="37802"/>
    <cellStyle name="Pourcentage 2 12 19 4" xfId="37803"/>
    <cellStyle name="Pourcentage 2 12 19 5" xfId="37804"/>
    <cellStyle name="Pourcentage 2 12 2" xfId="37805"/>
    <cellStyle name="Pourcentage 2 12 2 2" xfId="37806"/>
    <cellStyle name="Pourcentage 2 12 2 3" xfId="37807"/>
    <cellStyle name="Pourcentage 2 12 2 4" xfId="37808"/>
    <cellStyle name="Pourcentage 2 12 2 5" xfId="37809"/>
    <cellStyle name="Pourcentage 2 12 20" xfId="37810"/>
    <cellStyle name="Pourcentage 2 12 20 2" xfId="37811"/>
    <cellStyle name="Pourcentage 2 12 20 3" xfId="37812"/>
    <cellStyle name="Pourcentage 2 12 20 4" xfId="37813"/>
    <cellStyle name="Pourcentage 2 12 20 5" xfId="37814"/>
    <cellStyle name="Pourcentage 2 12 21" xfId="37815"/>
    <cellStyle name="Pourcentage 2 12 21 2" xfId="37816"/>
    <cellStyle name="Pourcentage 2 12 21 3" xfId="37817"/>
    <cellStyle name="Pourcentage 2 12 21 4" xfId="37818"/>
    <cellStyle name="Pourcentage 2 12 21 5" xfId="37819"/>
    <cellStyle name="Pourcentage 2 12 22" xfId="37820"/>
    <cellStyle name="Pourcentage 2 12 22 2" xfId="37821"/>
    <cellStyle name="Pourcentage 2 12 22 3" xfId="37822"/>
    <cellStyle name="Pourcentage 2 12 22 4" xfId="37823"/>
    <cellStyle name="Pourcentage 2 12 22 5" xfId="37824"/>
    <cellStyle name="Pourcentage 2 12 23" xfId="37825"/>
    <cellStyle name="Pourcentage 2 12 23 2" xfId="37826"/>
    <cellStyle name="Pourcentage 2 12 23 3" xfId="37827"/>
    <cellStyle name="Pourcentage 2 12 23 4" xfId="37828"/>
    <cellStyle name="Pourcentage 2 12 23 5" xfId="37829"/>
    <cellStyle name="Pourcentage 2 12 24" xfId="37830"/>
    <cellStyle name="Pourcentage 2 12 3" xfId="37831"/>
    <cellStyle name="Pourcentage 2 12 3 2" xfId="37832"/>
    <cellStyle name="Pourcentage 2 12 3 3" xfId="37833"/>
    <cellStyle name="Pourcentage 2 12 3 4" xfId="37834"/>
    <cellStyle name="Pourcentage 2 12 3 5" xfId="37835"/>
    <cellStyle name="Pourcentage 2 12 4" xfId="37836"/>
    <cellStyle name="Pourcentage 2 12 4 2" xfId="37837"/>
    <cellStyle name="Pourcentage 2 12 4 3" xfId="37838"/>
    <cellStyle name="Pourcentage 2 12 4 4" xfId="37839"/>
    <cellStyle name="Pourcentage 2 12 4 5" xfId="37840"/>
    <cellStyle name="Pourcentage 2 12 5" xfId="37841"/>
    <cellStyle name="Pourcentage 2 12 5 2" xfId="37842"/>
    <cellStyle name="Pourcentage 2 12 5 3" xfId="37843"/>
    <cellStyle name="Pourcentage 2 12 5 4" xfId="37844"/>
    <cellStyle name="Pourcentage 2 12 5 5" xfId="37845"/>
    <cellStyle name="Pourcentage 2 12 6" xfId="37846"/>
    <cellStyle name="Pourcentage 2 12 6 2" xfId="37847"/>
    <cellStyle name="Pourcentage 2 12 6 3" xfId="37848"/>
    <cellStyle name="Pourcentage 2 12 6 4" xfId="37849"/>
    <cellStyle name="Pourcentage 2 12 6 5" xfId="37850"/>
    <cellStyle name="Pourcentage 2 12 7" xfId="37851"/>
    <cellStyle name="Pourcentage 2 12 7 2" xfId="37852"/>
    <cellStyle name="Pourcentage 2 12 7 3" xfId="37853"/>
    <cellStyle name="Pourcentage 2 12 7 4" xfId="37854"/>
    <cellStyle name="Pourcentage 2 12 7 5" xfId="37855"/>
    <cellStyle name="Pourcentage 2 12 8" xfId="37856"/>
    <cellStyle name="Pourcentage 2 12 8 2" xfId="37857"/>
    <cellStyle name="Pourcentage 2 12 8 3" xfId="37858"/>
    <cellStyle name="Pourcentage 2 12 8 4" xfId="37859"/>
    <cellStyle name="Pourcentage 2 12 8 5" xfId="37860"/>
    <cellStyle name="Pourcentage 2 12 9" xfId="37861"/>
    <cellStyle name="Pourcentage 2 12 9 2" xfId="37862"/>
    <cellStyle name="Pourcentage 2 12 9 3" xfId="37863"/>
    <cellStyle name="Pourcentage 2 12 9 4" xfId="37864"/>
    <cellStyle name="Pourcentage 2 12 9 5" xfId="37865"/>
    <cellStyle name="Pourcentage 2 13" xfId="37866"/>
    <cellStyle name="Pourcentage 2 13 10" xfId="37867"/>
    <cellStyle name="Pourcentage 2 13 10 2" xfId="37868"/>
    <cellStyle name="Pourcentage 2 13 10 3" xfId="37869"/>
    <cellStyle name="Pourcentage 2 13 10 4" xfId="37870"/>
    <cellStyle name="Pourcentage 2 13 10 5" xfId="37871"/>
    <cellStyle name="Pourcentage 2 13 11" xfId="37872"/>
    <cellStyle name="Pourcentage 2 13 11 2" xfId="37873"/>
    <cellStyle name="Pourcentage 2 13 11 3" xfId="37874"/>
    <cellStyle name="Pourcentage 2 13 11 4" xfId="37875"/>
    <cellStyle name="Pourcentage 2 13 11 5" xfId="37876"/>
    <cellStyle name="Pourcentage 2 13 12" xfId="37877"/>
    <cellStyle name="Pourcentage 2 13 12 2" xfId="37878"/>
    <cellStyle name="Pourcentage 2 13 12 3" xfId="37879"/>
    <cellStyle name="Pourcentage 2 13 12 4" xfId="37880"/>
    <cellStyle name="Pourcentage 2 13 12 5" xfId="37881"/>
    <cellStyle name="Pourcentage 2 13 13" xfId="37882"/>
    <cellStyle name="Pourcentage 2 13 13 2" xfId="37883"/>
    <cellStyle name="Pourcentage 2 13 13 3" xfId="37884"/>
    <cellStyle name="Pourcentage 2 13 13 4" xfId="37885"/>
    <cellStyle name="Pourcentage 2 13 13 5" xfId="37886"/>
    <cellStyle name="Pourcentage 2 13 14" xfId="37887"/>
    <cellStyle name="Pourcentage 2 13 14 2" xfId="37888"/>
    <cellStyle name="Pourcentage 2 13 14 3" xfId="37889"/>
    <cellStyle name="Pourcentage 2 13 14 4" xfId="37890"/>
    <cellStyle name="Pourcentage 2 13 14 5" xfId="37891"/>
    <cellStyle name="Pourcentage 2 13 15" xfId="37892"/>
    <cellStyle name="Pourcentage 2 13 15 2" xfId="37893"/>
    <cellStyle name="Pourcentage 2 13 15 3" xfId="37894"/>
    <cellStyle name="Pourcentage 2 13 15 4" xfId="37895"/>
    <cellStyle name="Pourcentage 2 13 15 5" xfId="37896"/>
    <cellStyle name="Pourcentage 2 13 16" xfId="37897"/>
    <cellStyle name="Pourcentage 2 13 16 2" xfId="37898"/>
    <cellStyle name="Pourcentage 2 13 16 3" xfId="37899"/>
    <cellStyle name="Pourcentage 2 13 16 4" xfId="37900"/>
    <cellStyle name="Pourcentage 2 13 16 5" xfId="37901"/>
    <cellStyle name="Pourcentage 2 13 17" xfId="37902"/>
    <cellStyle name="Pourcentage 2 13 17 2" xfId="37903"/>
    <cellStyle name="Pourcentage 2 13 17 3" xfId="37904"/>
    <cellStyle name="Pourcentage 2 13 17 4" xfId="37905"/>
    <cellStyle name="Pourcentage 2 13 17 5" xfId="37906"/>
    <cellStyle name="Pourcentage 2 13 18" xfId="37907"/>
    <cellStyle name="Pourcentage 2 13 18 2" xfId="37908"/>
    <cellStyle name="Pourcentage 2 13 18 3" xfId="37909"/>
    <cellStyle name="Pourcentage 2 13 18 4" xfId="37910"/>
    <cellStyle name="Pourcentage 2 13 18 5" xfId="37911"/>
    <cellStyle name="Pourcentage 2 13 19" xfId="37912"/>
    <cellStyle name="Pourcentage 2 13 19 2" xfId="37913"/>
    <cellStyle name="Pourcentage 2 13 19 3" xfId="37914"/>
    <cellStyle name="Pourcentage 2 13 19 4" xfId="37915"/>
    <cellStyle name="Pourcentage 2 13 19 5" xfId="37916"/>
    <cellStyle name="Pourcentage 2 13 2" xfId="37917"/>
    <cellStyle name="Pourcentage 2 13 2 2" xfId="37918"/>
    <cellStyle name="Pourcentage 2 13 2 3" xfId="37919"/>
    <cellStyle name="Pourcentage 2 13 2 4" xfId="37920"/>
    <cellStyle name="Pourcentage 2 13 2 5" xfId="37921"/>
    <cellStyle name="Pourcentage 2 13 20" xfId="37922"/>
    <cellStyle name="Pourcentage 2 13 20 2" xfId="37923"/>
    <cellStyle name="Pourcentage 2 13 20 3" xfId="37924"/>
    <cellStyle name="Pourcentage 2 13 20 4" xfId="37925"/>
    <cellStyle name="Pourcentage 2 13 20 5" xfId="37926"/>
    <cellStyle name="Pourcentage 2 13 21" xfId="37927"/>
    <cellStyle name="Pourcentage 2 13 21 2" xfId="37928"/>
    <cellStyle name="Pourcentage 2 13 21 3" xfId="37929"/>
    <cellStyle name="Pourcentage 2 13 21 4" xfId="37930"/>
    <cellStyle name="Pourcentage 2 13 21 5" xfId="37931"/>
    <cellStyle name="Pourcentage 2 13 22" xfId="37932"/>
    <cellStyle name="Pourcentage 2 13 22 2" xfId="37933"/>
    <cellStyle name="Pourcentage 2 13 22 3" xfId="37934"/>
    <cellStyle name="Pourcentage 2 13 22 4" xfId="37935"/>
    <cellStyle name="Pourcentage 2 13 22 5" xfId="37936"/>
    <cellStyle name="Pourcentage 2 13 23" xfId="37937"/>
    <cellStyle name="Pourcentage 2 13 23 2" xfId="37938"/>
    <cellStyle name="Pourcentage 2 13 23 3" xfId="37939"/>
    <cellStyle name="Pourcentage 2 13 23 4" xfId="37940"/>
    <cellStyle name="Pourcentage 2 13 23 5" xfId="37941"/>
    <cellStyle name="Pourcentage 2 13 24" xfId="37942"/>
    <cellStyle name="Pourcentage 2 13 3" xfId="37943"/>
    <cellStyle name="Pourcentage 2 13 3 2" xfId="37944"/>
    <cellStyle name="Pourcentage 2 13 3 3" xfId="37945"/>
    <cellStyle name="Pourcentage 2 13 3 4" xfId="37946"/>
    <cellStyle name="Pourcentage 2 13 3 5" xfId="37947"/>
    <cellStyle name="Pourcentage 2 13 4" xfId="37948"/>
    <cellStyle name="Pourcentage 2 13 4 2" xfId="37949"/>
    <cellStyle name="Pourcentage 2 13 4 3" xfId="37950"/>
    <cellStyle name="Pourcentage 2 13 4 4" xfId="37951"/>
    <cellStyle name="Pourcentage 2 13 4 5" xfId="37952"/>
    <cellStyle name="Pourcentage 2 13 5" xfId="37953"/>
    <cellStyle name="Pourcentage 2 13 5 2" xfId="37954"/>
    <cellStyle name="Pourcentage 2 13 5 3" xfId="37955"/>
    <cellStyle name="Pourcentage 2 13 5 4" xfId="37956"/>
    <cellStyle name="Pourcentage 2 13 5 5" xfId="37957"/>
    <cellStyle name="Pourcentage 2 13 6" xfId="37958"/>
    <cellStyle name="Pourcentage 2 13 6 2" xfId="37959"/>
    <cellStyle name="Pourcentage 2 13 6 3" xfId="37960"/>
    <cellStyle name="Pourcentage 2 13 6 4" xfId="37961"/>
    <cellStyle name="Pourcentage 2 13 6 5" xfId="37962"/>
    <cellStyle name="Pourcentage 2 13 7" xfId="37963"/>
    <cellStyle name="Pourcentage 2 13 7 2" xfId="37964"/>
    <cellStyle name="Pourcentage 2 13 7 3" xfId="37965"/>
    <cellStyle name="Pourcentage 2 13 7 4" xfId="37966"/>
    <cellStyle name="Pourcentage 2 13 7 5" xfId="37967"/>
    <cellStyle name="Pourcentage 2 13 8" xfId="37968"/>
    <cellStyle name="Pourcentage 2 13 8 2" xfId="37969"/>
    <cellStyle name="Pourcentage 2 13 8 3" xfId="37970"/>
    <cellStyle name="Pourcentage 2 13 8 4" xfId="37971"/>
    <cellStyle name="Pourcentage 2 13 8 5" xfId="37972"/>
    <cellStyle name="Pourcentage 2 13 9" xfId="37973"/>
    <cellStyle name="Pourcentage 2 13 9 2" xfId="37974"/>
    <cellStyle name="Pourcentage 2 13 9 3" xfId="37975"/>
    <cellStyle name="Pourcentage 2 13 9 4" xfId="37976"/>
    <cellStyle name="Pourcentage 2 13 9 5" xfId="37977"/>
    <cellStyle name="Pourcentage 2 14" xfId="37978"/>
    <cellStyle name="Pourcentage 2 14 2" xfId="37979"/>
    <cellStyle name="Pourcentage 2 14 3" xfId="37980"/>
    <cellStyle name="Pourcentage 2 14 4" xfId="37981"/>
    <cellStyle name="Pourcentage 2 14 5" xfId="37982"/>
    <cellStyle name="Pourcentage 2 14 6" xfId="37983"/>
    <cellStyle name="Pourcentage 2 15" xfId="37984"/>
    <cellStyle name="Pourcentage 2 15 2" xfId="37985"/>
    <cellStyle name="Pourcentage 2 15 3" xfId="37986"/>
    <cellStyle name="Pourcentage 2 15 4" xfId="37987"/>
    <cellStyle name="Pourcentage 2 15 5" xfId="37988"/>
    <cellStyle name="Pourcentage 2 15 6" xfId="37989"/>
    <cellStyle name="Pourcentage 2 16" xfId="37990"/>
    <cellStyle name="Pourcentage 2 16 2" xfId="37991"/>
    <cellStyle name="Pourcentage 2 16 3" xfId="37992"/>
    <cellStyle name="Pourcentage 2 16 4" xfId="37993"/>
    <cellStyle name="Pourcentage 2 16 5" xfId="37994"/>
    <cellStyle name="Pourcentage 2 16 6" xfId="37995"/>
    <cellStyle name="Pourcentage 2 17" xfId="37996"/>
    <cellStyle name="Pourcentage 2 17 2" xfId="37997"/>
    <cellStyle name="Pourcentage 2 17 3" xfId="37998"/>
    <cellStyle name="Pourcentage 2 17 4" xfId="37999"/>
    <cellStyle name="Pourcentage 2 17 5" xfId="38000"/>
    <cellStyle name="Pourcentage 2 17 6" xfId="38001"/>
    <cellStyle name="Pourcentage 2 18" xfId="38002"/>
    <cellStyle name="Pourcentage 2 18 2" xfId="38003"/>
    <cellStyle name="Pourcentage 2 18 3" xfId="38004"/>
    <cellStyle name="Pourcentage 2 18 4" xfId="38005"/>
    <cellStyle name="Pourcentage 2 18 5" xfId="38006"/>
    <cellStyle name="Pourcentage 2 18 6" xfId="38007"/>
    <cellStyle name="Pourcentage 2 19" xfId="38008"/>
    <cellStyle name="Pourcentage 2 19 2" xfId="38009"/>
    <cellStyle name="Pourcentage 2 19 3" xfId="38010"/>
    <cellStyle name="Pourcentage 2 19 4" xfId="38011"/>
    <cellStyle name="Pourcentage 2 19 5" xfId="38012"/>
    <cellStyle name="Pourcentage 2 19 6" xfId="38013"/>
    <cellStyle name="Pourcentage 2 2" xfId="828"/>
    <cellStyle name="Pourcentage 2 2 10" xfId="38014"/>
    <cellStyle name="Pourcentage 2 2 10 2" xfId="38015"/>
    <cellStyle name="Pourcentage 2 2 11" xfId="38016"/>
    <cellStyle name="Pourcentage 2 2 11 2" xfId="38017"/>
    <cellStyle name="Pourcentage 2 2 12" xfId="38018"/>
    <cellStyle name="Pourcentage 2 2 12 2" xfId="38019"/>
    <cellStyle name="Pourcentage 2 2 13" xfId="38020"/>
    <cellStyle name="Pourcentage 2 2 13 2" xfId="38021"/>
    <cellStyle name="Pourcentage 2 2 14" xfId="38022"/>
    <cellStyle name="Pourcentage 2 2 14 2" xfId="38023"/>
    <cellStyle name="Pourcentage 2 2 14 2 2" xfId="38024"/>
    <cellStyle name="Pourcentage 2 2 14 2 3" xfId="38025"/>
    <cellStyle name="Pourcentage 2 2 14 2 4" xfId="38026"/>
    <cellStyle name="Pourcentage 2 2 14 3" xfId="38027"/>
    <cellStyle name="Pourcentage 2 2 14 4" xfId="38028"/>
    <cellStyle name="Pourcentage 2 2 14 5" xfId="38029"/>
    <cellStyle name="Pourcentage 2 2 14 6" xfId="38030"/>
    <cellStyle name="Pourcentage 2 2 15" xfId="38031"/>
    <cellStyle name="Pourcentage 2 2 15 2" xfId="38032"/>
    <cellStyle name="Pourcentage 2 2 15 2 2" xfId="38033"/>
    <cellStyle name="Pourcentage 2 2 15 2 3" xfId="38034"/>
    <cellStyle name="Pourcentage 2 2 15 2 4" xfId="38035"/>
    <cellStyle name="Pourcentage 2 2 15 2 5" xfId="38036"/>
    <cellStyle name="Pourcentage 2 2 15 3" xfId="38037"/>
    <cellStyle name="Pourcentage 2 2 15 4" xfId="38038"/>
    <cellStyle name="Pourcentage 2 2 15 5" xfId="38039"/>
    <cellStyle name="Pourcentage 2 2 15 6" xfId="38040"/>
    <cellStyle name="Pourcentage 2 2 16" xfId="38041"/>
    <cellStyle name="Pourcentage 2 2 16 2" xfId="38042"/>
    <cellStyle name="Pourcentage 2 2 17" xfId="38043"/>
    <cellStyle name="Pourcentage 2 2 17 2" xfId="38044"/>
    <cellStyle name="Pourcentage 2 2 18" xfId="38045"/>
    <cellStyle name="Pourcentage 2 2 18 2" xfId="38046"/>
    <cellStyle name="Pourcentage 2 2 19" xfId="38047"/>
    <cellStyle name="Pourcentage 2 2 19 2" xfId="38048"/>
    <cellStyle name="Pourcentage 2 2 2" xfId="38049"/>
    <cellStyle name="Pourcentage 2 2 2 10" xfId="38050"/>
    <cellStyle name="Pourcentage 2 2 2 10 10" xfId="38051"/>
    <cellStyle name="Pourcentage 2 2 2 10 2" xfId="38052"/>
    <cellStyle name="Pourcentage 2 2 2 10 2 2" xfId="38053"/>
    <cellStyle name="Pourcentage 2 2 2 10 2 2 2" xfId="38054"/>
    <cellStyle name="Pourcentage 2 2 2 10 2 2 3" xfId="38055"/>
    <cellStyle name="Pourcentage 2 2 2 10 2 2 4" xfId="38056"/>
    <cellStyle name="Pourcentage 2 2 2 10 2 2 5" xfId="38057"/>
    <cellStyle name="Pourcentage 2 2 2 10 2 2 6" xfId="38058"/>
    <cellStyle name="Pourcentage 2 2 2 10 2 2 7" xfId="38059"/>
    <cellStyle name="Pourcentage 2 2 2 10 2 2 8" xfId="38060"/>
    <cellStyle name="Pourcentage 2 2 2 10 2 3" xfId="38061"/>
    <cellStyle name="Pourcentage 2 2 2 10 2 4" xfId="38062"/>
    <cellStyle name="Pourcentage 2 2 2 10 2 5" xfId="38063"/>
    <cellStyle name="Pourcentage 2 2 2 10 2 6" xfId="38064"/>
    <cellStyle name="Pourcentage 2 2 2 10 2 7" xfId="38065"/>
    <cellStyle name="Pourcentage 2 2 2 10 2 8" xfId="38066"/>
    <cellStyle name="Pourcentage 2 2 2 10 2 9" xfId="38067"/>
    <cellStyle name="Pourcentage 2 2 2 10 3" xfId="38068"/>
    <cellStyle name="Pourcentage 2 2 2 10 4" xfId="38069"/>
    <cellStyle name="Pourcentage 2 2 2 10 4 2" xfId="38070"/>
    <cellStyle name="Pourcentage 2 2 2 10 4 3" xfId="38071"/>
    <cellStyle name="Pourcentage 2 2 2 10 4 4" xfId="38072"/>
    <cellStyle name="Pourcentage 2 2 2 10 5" xfId="38073"/>
    <cellStyle name="Pourcentage 2 2 2 10 6" xfId="38074"/>
    <cellStyle name="Pourcentage 2 2 2 10 7" xfId="38075"/>
    <cellStyle name="Pourcentage 2 2 2 10 8" xfId="38076"/>
    <cellStyle name="Pourcentage 2 2 2 10 9" xfId="38077"/>
    <cellStyle name="Pourcentage 2 2 2 11" xfId="38078"/>
    <cellStyle name="Pourcentage 2 2 2 11 2" xfId="38079"/>
    <cellStyle name="Pourcentage 2 2 2 11 2 2" xfId="38080"/>
    <cellStyle name="Pourcentage 2 2 2 11 2 3" xfId="38081"/>
    <cellStyle name="Pourcentage 2 2 2 11 2 4" xfId="38082"/>
    <cellStyle name="Pourcentage 2 2 2 11 2 5" xfId="38083"/>
    <cellStyle name="Pourcentage 2 2 2 11 2 6" xfId="38084"/>
    <cellStyle name="Pourcentage 2 2 2 11 2 7" xfId="38085"/>
    <cellStyle name="Pourcentage 2 2 2 11 2 8" xfId="38086"/>
    <cellStyle name="Pourcentage 2 2 2 11 3" xfId="38087"/>
    <cellStyle name="Pourcentage 2 2 2 11 4" xfId="38088"/>
    <cellStyle name="Pourcentage 2 2 2 11 5" xfId="38089"/>
    <cellStyle name="Pourcentage 2 2 2 11 6" xfId="38090"/>
    <cellStyle name="Pourcentage 2 2 2 11 7" xfId="38091"/>
    <cellStyle name="Pourcentage 2 2 2 11 8" xfId="38092"/>
    <cellStyle name="Pourcentage 2 2 2 11 9" xfId="38093"/>
    <cellStyle name="Pourcentage 2 2 2 12" xfId="38094"/>
    <cellStyle name="Pourcentage 2 2 2 13" xfId="38095"/>
    <cellStyle name="Pourcentage 2 2 2 14" xfId="38096"/>
    <cellStyle name="Pourcentage 2 2 2 15" xfId="38097"/>
    <cellStyle name="Pourcentage 2 2 2 16" xfId="38098"/>
    <cellStyle name="Pourcentage 2 2 2 17" xfId="38099"/>
    <cellStyle name="Pourcentage 2 2 2 17 2" xfId="38100"/>
    <cellStyle name="Pourcentage 2 2 2 17 3" xfId="38101"/>
    <cellStyle name="Pourcentage 2 2 2 17 4" xfId="38102"/>
    <cellStyle name="Pourcentage 2 2 2 18" xfId="38103"/>
    <cellStyle name="Pourcentage 2 2 2 19" xfId="38104"/>
    <cellStyle name="Pourcentage 2 2 2 2" xfId="38105"/>
    <cellStyle name="Pourcentage 2 2 2 2 10" xfId="38106"/>
    <cellStyle name="Pourcentage 2 2 2 2 11" xfId="38107"/>
    <cellStyle name="Pourcentage 2 2 2 2 12" xfId="38108"/>
    <cellStyle name="Pourcentage 2 2 2 2 13" xfId="38109"/>
    <cellStyle name="Pourcentage 2 2 2 2 14" xfId="38110"/>
    <cellStyle name="Pourcentage 2 2 2 2 15" xfId="38111"/>
    <cellStyle name="Pourcentage 2 2 2 2 16" xfId="38112"/>
    <cellStyle name="Pourcentage 2 2 2 2 17" xfId="38113"/>
    <cellStyle name="Pourcentage 2 2 2 2 17 2" xfId="38114"/>
    <cellStyle name="Pourcentage 2 2 2 2 17 3" xfId="38115"/>
    <cellStyle name="Pourcentage 2 2 2 2 17 4" xfId="38116"/>
    <cellStyle name="Pourcentage 2 2 2 2 18" xfId="38117"/>
    <cellStyle name="Pourcentage 2 2 2 2 19" xfId="38118"/>
    <cellStyle name="Pourcentage 2 2 2 2 2" xfId="38119"/>
    <cellStyle name="Pourcentage 2 2 2 2 2 10" xfId="38120"/>
    <cellStyle name="Pourcentage 2 2 2 2 2 11" xfId="38121"/>
    <cellStyle name="Pourcentage 2 2 2 2 2 11 2" xfId="38122"/>
    <cellStyle name="Pourcentage 2 2 2 2 2 11 3" xfId="38123"/>
    <cellStyle name="Pourcentage 2 2 2 2 2 11 4" xfId="38124"/>
    <cellStyle name="Pourcentage 2 2 2 2 2 12" xfId="38125"/>
    <cellStyle name="Pourcentage 2 2 2 2 2 13" xfId="38126"/>
    <cellStyle name="Pourcentage 2 2 2 2 2 14" xfId="38127"/>
    <cellStyle name="Pourcentage 2 2 2 2 2 15" xfId="38128"/>
    <cellStyle name="Pourcentage 2 2 2 2 2 16" xfId="38129"/>
    <cellStyle name="Pourcentage 2 2 2 2 2 17" xfId="38130"/>
    <cellStyle name="Pourcentage 2 2 2 2 2 2" xfId="38131"/>
    <cellStyle name="Pourcentage 2 2 2 2 2 2 10" xfId="38132"/>
    <cellStyle name="Pourcentage 2 2 2 2 2 2 11" xfId="38133"/>
    <cellStyle name="Pourcentage 2 2 2 2 2 2 11 2" xfId="38134"/>
    <cellStyle name="Pourcentage 2 2 2 2 2 2 11 3" xfId="38135"/>
    <cellStyle name="Pourcentage 2 2 2 2 2 2 11 4" xfId="38136"/>
    <cellStyle name="Pourcentage 2 2 2 2 2 2 12" xfId="38137"/>
    <cellStyle name="Pourcentage 2 2 2 2 2 2 13" xfId="38138"/>
    <cellStyle name="Pourcentage 2 2 2 2 2 2 14" xfId="38139"/>
    <cellStyle name="Pourcentage 2 2 2 2 2 2 15" xfId="38140"/>
    <cellStyle name="Pourcentage 2 2 2 2 2 2 16" xfId="38141"/>
    <cellStyle name="Pourcentage 2 2 2 2 2 2 17" xfId="38142"/>
    <cellStyle name="Pourcentage 2 2 2 2 2 2 2" xfId="38143"/>
    <cellStyle name="Pourcentage 2 2 2 2 2 2 2 10" xfId="38144"/>
    <cellStyle name="Pourcentage 2 2 2 2 2 2 2 11" xfId="38145"/>
    <cellStyle name="Pourcentage 2 2 2 2 2 2 2 12" xfId="38146"/>
    <cellStyle name="Pourcentage 2 2 2 2 2 2 2 13" xfId="38147"/>
    <cellStyle name="Pourcentage 2 2 2 2 2 2 2 14" xfId="38148"/>
    <cellStyle name="Pourcentage 2 2 2 2 2 2 2 2" xfId="38149"/>
    <cellStyle name="Pourcentage 2 2 2 2 2 2 2 2 10" xfId="38150"/>
    <cellStyle name="Pourcentage 2 2 2 2 2 2 2 2 11" xfId="38151"/>
    <cellStyle name="Pourcentage 2 2 2 2 2 2 2 2 12" xfId="38152"/>
    <cellStyle name="Pourcentage 2 2 2 2 2 2 2 2 13" xfId="38153"/>
    <cellStyle name="Pourcentage 2 2 2 2 2 2 2 2 14" xfId="38154"/>
    <cellStyle name="Pourcentage 2 2 2 2 2 2 2 2 2" xfId="38155"/>
    <cellStyle name="Pourcentage 2 2 2 2 2 2 2 2 2 2" xfId="38156"/>
    <cellStyle name="Pourcentage 2 2 2 2 2 2 2 2 2 2 2" xfId="38157"/>
    <cellStyle name="Pourcentage 2 2 2 2 2 2 2 2 2 2 3" xfId="38158"/>
    <cellStyle name="Pourcentage 2 2 2 2 2 2 2 2 2 2 4" xfId="38159"/>
    <cellStyle name="Pourcentage 2 2 2 2 2 2 2 2 2 2 5" xfId="38160"/>
    <cellStyle name="Pourcentage 2 2 2 2 2 2 2 2 2 2 6" xfId="38161"/>
    <cellStyle name="Pourcentage 2 2 2 2 2 2 2 2 2 2 7" xfId="38162"/>
    <cellStyle name="Pourcentage 2 2 2 2 2 2 2 2 2 2 8" xfId="38163"/>
    <cellStyle name="Pourcentage 2 2 2 2 2 2 2 2 2 3" xfId="38164"/>
    <cellStyle name="Pourcentage 2 2 2 2 2 2 2 2 2 4" xfId="38165"/>
    <cellStyle name="Pourcentage 2 2 2 2 2 2 2 2 2 5" xfId="38166"/>
    <cellStyle name="Pourcentage 2 2 2 2 2 2 2 2 2 6" xfId="38167"/>
    <cellStyle name="Pourcentage 2 2 2 2 2 2 2 2 2 7" xfId="38168"/>
    <cellStyle name="Pourcentage 2 2 2 2 2 2 2 2 2 8" xfId="38169"/>
    <cellStyle name="Pourcentage 2 2 2 2 2 2 2 2 2 9" xfId="38170"/>
    <cellStyle name="Pourcentage 2 2 2 2 2 2 2 2 3" xfId="38171"/>
    <cellStyle name="Pourcentage 2 2 2 2 2 2 2 2 4" xfId="38172"/>
    <cellStyle name="Pourcentage 2 2 2 2 2 2 2 2 5" xfId="38173"/>
    <cellStyle name="Pourcentage 2 2 2 2 2 2 2 2 6" xfId="38174"/>
    <cellStyle name="Pourcentage 2 2 2 2 2 2 2 2 7" xfId="38175"/>
    <cellStyle name="Pourcentage 2 2 2 2 2 2 2 2 8" xfId="38176"/>
    <cellStyle name="Pourcentage 2 2 2 2 2 2 2 2 8 2" xfId="38177"/>
    <cellStyle name="Pourcentage 2 2 2 2 2 2 2 2 8 3" xfId="38178"/>
    <cellStyle name="Pourcentage 2 2 2 2 2 2 2 2 8 4" xfId="38179"/>
    <cellStyle name="Pourcentage 2 2 2 2 2 2 2 2 9" xfId="38180"/>
    <cellStyle name="Pourcentage 2 2 2 2 2 2 2 3" xfId="38181"/>
    <cellStyle name="Pourcentage 2 2 2 2 2 2 2 3 2" xfId="38182"/>
    <cellStyle name="Pourcentage 2 2 2 2 2 2 2 3 2 2" xfId="38183"/>
    <cellStyle name="Pourcentage 2 2 2 2 2 2 2 3 2 3" xfId="38184"/>
    <cellStyle name="Pourcentage 2 2 2 2 2 2 2 3 2 4" xfId="38185"/>
    <cellStyle name="Pourcentage 2 2 2 2 2 2 2 3 2 5" xfId="38186"/>
    <cellStyle name="Pourcentage 2 2 2 2 2 2 2 3 3" xfId="38187"/>
    <cellStyle name="Pourcentage 2 2 2 2 2 2 2 3 4" xfId="38188"/>
    <cellStyle name="Pourcentage 2 2 2 2 2 2 2 3 5" xfId="38189"/>
    <cellStyle name="Pourcentage 2 2 2 2 2 2 2 4" xfId="38190"/>
    <cellStyle name="Pourcentage 2 2 2 2 2 2 2 5" xfId="38191"/>
    <cellStyle name="Pourcentage 2 2 2 2 2 2 2 6" xfId="38192"/>
    <cellStyle name="Pourcentage 2 2 2 2 2 2 2 7" xfId="38193"/>
    <cellStyle name="Pourcentage 2 2 2 2 2 2 2 8" xfId="38194"/>
    <cellStyle name="Pourcentage 2 2 2 2 2 2 2 8 2" xfId="38195"/>
    <cellStyle name="Pourcentage 2 2 2 2 2 2 2 8 3" xfId="38196"/>
    <cellStyle name="Pourcentage 2 2 2 2 2 2 2 8 4" xfId="38197"/>
    <cellStyle name="Pourcentage 2 2 2 2 2 2 2 9" xfId="38198"/>
    <cellStyle name="Pourcentage 2 2 2 2 2 2 3" xfId="38199"/>
    <cellStyle name="Pourcentage 2 2 2 2 2 2 3 2" xfId="38200"/>
    <cellStyle name="Pourcentage 2 2 2 2 2 2 3 2 2" xfId="38201"/>
    <cellStyle name="Pourcentage 2 2 2 2 2 2 3 2 3" xfId="38202"/>
    <cellStyle name="Pourcentage 2 2 2 2 2 2 3 2 4" xfId="38203"/>
    <cellStyle name="Pourcentage 2 2 2 2 2 2 3 2 5" xfId="38204"/>
    <cellStyle name="Pourcentage 2 2 2 2 2 2 3 3" xfId="38205"/>
    <cellStyle name="Pourcentage 2 2 2 2 2 2 3 4" xfId="38206"/>
    <cellStyle name="Pourcentage 2 2 2 2 2 2 3 5" xfId="38207"/>
    <cellStyle name="Pourcentage 2 2 2 2 2 2 4" xfId="38208"/>
    <cellStyle name="Pourcentage 2 2 2 2 2 2 5" xfId="38209"/>
    <cellStyle name="Pourcentage 2 2 2 2 2 2 6" xfId="38210"/>
    <cellStyle name="Pourcentage 2 2 2 2 2 2 7" xfId="38211"/>
    <cellStyle name="Pourcentage 2 2 2 2 2 2 8" xfId="38212"/>
    <cellStyle name="Pourcentage 2 2 2 2 2 2 9" xfId="38213"/>
    <cellStyle name="Pourcentage 2 2 2 2 2 3" xfId="38214"/>
    <cellStyle name="Pourcentage 2 2 2 2 2 4" xfId="38215"/>
    <cellStyle name="Pourcentage 2 2 2 2 2 5" xfId="38216"/>
    <cellStyle name="Pourcentage 2 2 2 2 2 5 2" xfId="38217"/>
    <cellStyle name="Pourcentage 2 2 2 2 2 5 2 2" xfId="38218"/>
    <cellStyle name="Pourcentage 2 2 2 2 2 5 2 3" xfId="38219"/>
    <cellStyle name="Pourcentage 2 2 2 2 2 5 2 4" xfId="38220"/>
    <cellStyle name="Pourcentage 2 2 2 2 2 5 2 5" xfId="38221"/>
    <cellStyle name="Pourcentage 2 2 2 2 2 5 2 6" xfId="38222"/>
    <cellStyle name="Pourcentage 2 2 2 2 2 5 2 7" xfId="38223"/>
    <cellStyle name="Pourcentage 2 2 2 2 2 5 2 8" xfId="38224"/>
    <cellStyle name="Pourcentage 2 2 2 2 2 5 3" xfId="38225"/>
    <cellStyle name="Pourcentage 2 2 2 2 2 5 4" xfId="38226"/>
    <cellStyle name="Pourcentage 2 2 2 2 2 5 5" xfId="38227"/>
    <cellStyle name="Pourcentage 2 2 2 2 2 5 6" xfId="38228"/>
    <cellStyle name="Pourcentage 2 2 2 2 2 5 7" xfId="38229"/>
    <cellStyle name="Pourcentage 2 2 2 2 2 5 8" xfId="38230"/>
    <cellStyle name="Pourcentage 2 2 2 2 2 5 9" xfId="38231"/>
    <cellStyle name="Pourcentage 2 2 2 2 2 6" xfId="38232"/>
    <cellStyle name="Pourcentage 2 2 2 2 2 7" xfId="38233"/>
    <cellStyle name="Pourcentage 2 2 2 2 2 8" xfId="38234"/>
    <cellStyle name="Pourcentage 2 2 2 2 2 9" xfId="38235"/>
    <cellStyle name="Pourcentage 2 2 2 2 20" xfId="38236"/>
    <cellStyle name="Pourcentage 2 2 2 2 21" xfId="38237"/>
    <cellStyle name="Pourcentage 2 2 2 2 22" xfId="38238"/>
    <cellStyle name="Pourcentage 2 2 2 2 23" xfId="38239"/>
    <cellStyle name="Pourcentage 2 2 2 2 3" xfId="38240"/>
    <cellStyle name="Pourcentage 2 2 2 2 4" xfId="38241"/>
    <cellStyle name="Pourcentage 2 2 2 2 5" xfId="38242"/>
    <cellStyle name="Pourcentage 2 2 2 2 6" xfId="38243"/>
    <cellStyle name="Pourcentage 2 2 2 2 7" xfId="38244"/>
    <cellStyle name="Pourcentage 2 2 2 2 8" xfId="38245"/>
    <cellStyle name="Pourcentage 2 2 2 2 9" xfId="38246"/>
    <cellStyle name="Pourcentage 2 2 2 2 9 2" xfId="38247"/>
    <cellStyle name="Pourcentage 2 2 2 2 9 2 2" xfId="38248"/>
    <cellStyle name="Pourcentage 2 2 2 2 9 2 3" xfId="38249"/>
    <cellStyle name="Pourcentage 2 2 2 2 9 2 4" xfId="38250"/>
    <cellStyle name="Pourcentage 2 2 2 2 9 2 5" xfId="38251"/>
    <cellStyle name="Pourcentage 2 2 2 2 9 2 6" xfId="38252"/>
    <cellStyle name="Pourcentage 2 2 2 2 9 2 7" xfId="38253"/>
    <cellStyle name="Pourcentage 2 2 2 2 9 2 8" xfId="38254"/>
    <cellStyle name="Pourcentage 2 2 2 2 9 3" xfId="38255"/>
    <cellStyle name="Pourcentage 2 2 2 2 9 4" xfId="38256"/>
    <cellStyle name="Pourcentage 2 2 2 2 9 5" xfId="38257"/>
    <cellStyle name="Pourcentage 2 2 2 2 9 6" xfId="38258"/>
    <cellStyle name="Pourcentage 2 2 2 2 9 7" xfId="38259"/>
    <cellStyle name="Pourcentage 2 2 2 2 9 8" xfId="38260"/>
    <cellStyle name="Pourcentage 2 2 2 2 9 9" xfId="38261"/>
    <cellStyle name="Pourcentage 2 2 2 20" xfId="38262"/>
    <cellStyle name="Pourcentage 2 2 2 21" xfId="38263"/>
    <cellStyle name="Pourcentage 2 2 2 22" xfId="38264"/>
    <cellStyle name="Pourcentage 2 2 2 23" xfId="38265"/>
    <cellStyle name="Pourcentage 2 2 2 3" xfId="38266"/>
    <cellStyle name="Pourcentage 2 2 2 3 2" xfId="38267"/>
    <cellStyle name="Pourcentage 2 2 2 3 2 2" xfId="38268"/>
    <cellStyle name="Pourcentage 2 2 2 3 2 3" xfId="38269"/>
    <cellStyle name="Pourcentage 2 2 2 3 2 4" xfId="38270"/>
    <cellStyle name="Pourcentage 2 2 2 3 2 5" xfId="38271"/>
    <cellStyle name="Pourcentage 2 2 2 4" xfId="38272"/>
    <cellStyle name="Pourcentage 2 2 2 4 2" xfId="38273"/>
    <cellStyle name="Pourcentage 2 2 2 4 3" xfId="38274"/>
    <cellStyle name="Pourcentage 2 2 2 4 4" xfId="38275"/>
    <cellStyle name="Pourcentage 2 2 2 4 5" xfId="38276"/>
    <cellStyle name="Pourcentage 2 2 2 5" xfId="38277"/>
    <cellStyle name="Pourcentage 2 2 2 5 2" xfId="38278"/>
    <cellStyle name="Pourcentage 2 2 2 5 3" xfId="38279"/>
    <cellStyle name="Pourcentage 2 2 2 5 4" xfId="38280"/>
    <cellStyle name="Pourcentage 2 2 2 5 5" xfId="38281"/>
    <cellStyle name="Pourcentage 2 2 2 6" xfId="38282"/>
    <cellStyle name="Pourcentage 2 2 2 6 2" xfId="38283"/>
    <cellStyle name="Pourcentage 2 2 2 6 3" xfId="38284"/>
    <cellStyle name="Pourcentage 2 2 2 6 4" xfId="38285"/>
    <cellStyle name="Pourcentage 2 2 2 6 5" xfId="38286"/>
    <cellStyle name="Pourcentage 2 2 2 7" xfId="38287"/>
    <cellStyle name="Pourcentage 2 2 2 7 2" xfId="38288"/>
    <cellStyle name="Pourcentage 2 2 2 7 3" xfId="38289"/>
    <cellStyle name="Pourcentage 2 2 2 7 4" xfId="38290"/>
    <cellStyle name="Pourcentage 2 2 2 7 5" xfId="38291"/>
    <cellStyle name="Pourcentage 2 2 2 8" xfId="38292"/>
    <cellStyle name="Pourcentage 2 2 2 8 2" xfId="38293"/>
    <cellStyle name="Pourcentage 2 2 2 8 3" xfId="38294"/>
    <cellStyle name="Pourcentage 2 2 2 8 4" xfId="38295"/>
    <cellStyle name="Pourcentage 2 2 2 8 5" xfId="38296"/>
    <cellStyle name="Pourcentage 2 2 2 9" xfId="38297"/>
    <cellStyle name="Pourcentage 2 2 2 9 10" xfId="38298"/>
    <cellStyle name="Pourcentage 2 2 2 9 2" xfId="38299"/>
    <cellStyle name="Pourcentage 2 2 2 9 2 2" xfId="38300"/>
    <cellStyle name="Pourcentage 2 2 2 9 2 2 2" xfId="38301"/>
    <cellStyle name="Pourcentage 2 2 2 9 2 2 3" xfId="38302"/>
    <cellStyle name="Pourcentage 2 2 2 9 2 2 4" xfId="38303"/>
    <cellStyle name="Pourcentage 2 2 2 9 2 2 5" xfId="38304"/>
    <cellStyle name="Pourcentage 2 2 2 9 2 2 6" xfId="38305"/>
    <cellStyle name="Pourcentage 2 2 2 9 2 2 7" xfId="38306"/>
    <cellStyle name="Pourcentage 2 2 2 9 2 2 8" xfId="38307"/>
    <cellStyle name="Pourcentage 2 2 2 9 2 3" xfId="38308"/>
    <cellStyle name="Pourcentage 2 2 2 9 2 4" xfId="38309"/>
    <cellStyle name="Pourcentage 2 2 2 9 2 5" xfId="38310"/>
    <cellStyle name="Pourcentage 2 2 2 9 2 6" xfId="38311"/>
    <cellStyle name="Pourcentage 2 2 2 9 2 7" xfId="38312"/>
    <cellStyle name="Pourcentage 2 2 2 9 2 8" xfId="38313"/>
    <cellStyle name="Pourcentage 2 2 2 9 2 9" xfId="38314"/>
    <cellStyle name="Pourcentage 2 2 2 9 3" xfId="38315"/>
    <cellStyle name="Pourcentage 2 2 2 9 4" xfId="38316"/>
    <cellStyle name="Pourcentage 2 2 2 9 4 2" xfId="38317"/>
    <cellStyle name="Pourcentage 2 2 2 9 4 3" xfId="38318"/>
    <cellStyle name="Pourcentage 2 2 2 9 4 4" xfId="38319"/>
    <cellStyle name="Pourcentage 2 2 2 9 5" xfId="38320"/>
    <cellStyle name="Pourcentage 2 2 2 9 6" xfId="38321"/>
    <cellStyle name="Pourcentage 2 2 2 9 7" xfId="38322"/>
    <cellStyle name="Pourcentage 2 2 2 9 8" xfId="38323"/>
    <cellStyle name="Pourcentage 2 2 2 9 9" xfId="38324"/>
    <cellStyle name="Pourcentage 2 2 20" xfId="38325"/>
    <cellStyle name="Pourcentage 2 2 20 2" xfId="38326"/>
    <cellStyle name="Pourcentage 2 2 21" xfId="38327"/>
    <cellStyle name="Pourcentage 2 2 21 2" xfId="38328"/>
    <cellStyle name="Pourcentage 2 2 22" xfId="38329"/>
    <cellStyle name="Pourcentage 2 2 22 2" xfId="38330"/>
    <cellStyle name="Pourcentage 2 2 23" xfId="38331"/>
    <cellStyle name="Pourcentage 2 2 23 2" xfId="38332"/>
    <cellStyle name="Pourcentage 2 2 23 3" xfId="38333"/>
    <cellStyle name="Pourcentage 2 2 23 4" xfId="38334"/>
    <cellStyle name="Pourcentage 2 2 23 5" xfId="38335"/>
    <cellStyle name="Pourcentage 2 2 24" xfId="38336"/>
    <cellStyle name="Pourcentage 2 2 24 2" xfId="38337"/>
    <cellStyle name="Pourcentage 2 2 25" xfId="38338"/>
    <cellStyle name="Pourcentage 2 2 25 2" xfId="38339"/>
    <cellStyle name="Pourcentage 2 2 26" xfId="38340"/>
    <cellStyle name="Pourcentage 2 2 26 2" xfId="38341"/>
    <cellStyle name="Pourcentage 2 2 27" xfId="38342"/>
    <cellStyle name="Pourcentage 2 2 27 2" xfId="38343"/>
    <cellStyle name="Pourcentage 2 2 28" xfId="38344"/>
    <cellStyle name="Pourcentage 2 2 29" xfId="38345"/>
    <cellStyle name="Pourcentage 2 2 3" xfId="38346"/>
    <cellStyle name="Pourcentage 2 2 3 2" xfId="38347"/>
    <cellStyle name="Pourcentage 2 2 30" xfId="38348"/>
    <cellStyle name="Pourcentage 2 2 4" xfId="38349"/>
    <cellStyle name="Pourcentage 2 2 4 2" xfId="38350"/>
    <cellStyle name="Pourcentage 2 2 5" xfId="38351"/>
    <cellStyle name="Pourcentage 2 2 5 2" xfId="38352"/>
    <cellStyle name="Pourcentage 2 2 6" xfId="38353"/>
    <cellStyle name="Pourcentage 2 2 6 2" xfId="38354"/>
    <cellStyle name="Pourcentage 2 2 7" xfId="38355"/>
    <cellStyle name="Pourcentage 2 2 7 2" xfId="38356"/>
    <cellStyle name="Pourcentage 2 2 7 3" xfId="38357"/>
    <cellStyle name="Pourcentage 2 2 7 4" xfId="38358"/>
    <cellStyle name="Pourcentage 2 2 7 5" xfId="38359"/>
    <cellStyle name="Pourcentage 2 2 7 6" xfId="38360"/>
    <cellStyle name="Pourcentage 2 2 8" xfId="38361"/>
    <cellStyle name="Pourcentage 2 2 8 2" xfId="38362"/>
    <cellStyle name="Pourcentage 2 2 9" xfId="38363"/>
    <cellStyle name="Pourcentage 2 2 9 2" xfId="38364"/>
    <cellStyle name="Pourcentage 2 20" xfId="38365"/>
    <cellStyle name="Pourcentage 2 20 2" xfId="38366"/>
    <cellStyle name="Pourcentage 2 20 3" xfId="38367"/>
    <cellStyle name="Pourcentage 2 20 4" xfId="38368"/>
    <cellStyle name="Pourcentage 2 20 5" xfId="38369"/>
    <cellStyle name="Pourcentage 2 20 6" xfId="38370"/>
    <cellStyle name="Pourcentage 2 21" xfId="38371"/>
    <cellStyle name="Pourcentage 2 21 2" xfId="38372"/>
    <cellStyle name="Pourcentage 2 21 3" xfId="38373"/>
    <cellStyle name="Pourcentage 2 21 4" xfId="38374"/>
    <cellStyle name="Pourcentage 2 21 5" xfId="38375"/>
    <cellStyle name="Pourcentage 2 21 6" xfId="38376"/>
    <cellStyle name="Pourcentage 2 21 7" xfId="38377"/>
    <cellStyle name="Pourcentage 2 21 8" xfId="38378"/>
    <cellStyle name="Pourcentage 2 21 9" xfId="38379"/>
    <cellStyle name="Pourcentage 2 22" xfId="38380"/>
    <cellStyle name="Pourcentage 2 22 2" xfId="38381"/>
    <cellStyle name="Pourcentage 2 23" xfId="38382"/>
    <cellStyle name="Pourcentage 2 23 2" xfId="38383"/>
    <cellStyle name="Pourcentage 2 24" xfId="38384"/>
    <cellStyle name="Pourcentage 2 24 2" xfId="38385"/>
    <cellStyle name="Pourcentage 2 25" xfId="38386"/>
    <cellStyle name="Pourcentage 2 25 2" xfId="38387"/>
    <cellStyle name="Pourcentage 2 26" xfId="38388"/>
    <cellStyle name="Pourcentage 2 26 2" xfId="38389"/>
    <cellStyle name="Pourcentage 2 27" xfId="38390"/>
    <cellStyle name="Pourcentage 2 27 2" xfId="38391"/>
    <cellStyle name="Pourcentage 2 28" xfId="38392"/>
    <cellStyle name="Pourcentage 2 28 2" xfId="38393"/>
    <cellStyle name="Pourcentage 2 29" xfId="38394"/>
    <cellStyle name="Pourcentage 2 29 2" xfId="38395"/>
    <cellStyle name="Pourcentage 2 3" xfId="829"/>
    <cellStyle name="Pourcentage 2 3 10" xfId="38396"/>
    <cellStyle name="Pourcentage 2 3 11" xfId="38397"/>
    <cellStyle name="Pourcentage 2 3 12" xfId="38398"/>
    <cellStyle name="Pourcentage 2 3 13" xfId="38399"/>
    <cellStyle name="Pourcentage 2 3 14" xfId="38400"/>
    <cellStyle name="Pourcentage 2 3 14 2" xfId="38401"/>
    <cellStyle name="Pourcentage 2 3 14 2 2" xfId="38402"/>
    <cellStyle name="Pourcentage 2 3 14 2 3" xfId="38403"/>
    <cellStyle name="Pourcentage 2 3 14 2 4" xfId="38404"/>
    <cellStyle name="Pourcentage 2 3 14 3" xfId="38405"/>
    <cellStyle name="Pourcentage 2 3 14 4" xfId="38406"/>
    <cellStyle name="Pourcentage 2 3 14 5" xfId="38407"/>
    <cellStyle name="Pourcentage 2 3 15" xfId="38408"/>
    <cellStyle name="Pourcentage 2 3 15 2" xfId="38409"/>
    <cellStyle name="Pourcentage 2 3 15 2 2" xfId="38410"/>
    <cellStyle name="Pourcentage 2 3 15 2 3" xfId="38411"/>
    <cellStyle name="Pourcentage 2 3 15 2 4" xfId="38412"/>
    <cellStyle name="Pourcentage 2 3 15 2 5" xfId="38413"/>
    <cellStyle name="Pourcentage 2 3 15 3" xfId="38414"/>
    <cellStyle name="Pourcentage 2 3 15 4" xfId="38415"/>
    <cellStyle name="Pourcentage 2 3 15 5" xfId="38416"/>
    <cellStyle name="Pourcentage 2 3 16" xfId="38417"/>
    <cellStyle name="Pourcentage 2 3 17" xfId="38418"/>
    <cellStyle name="Pourcentage 2 3 18" xfId="38419"/>
    <cellStyle name="Pourcentage 2 3 19" xfId="38420"/>
    <cellStyle name="Pourcentage 2 3 2" xfId="38421"/>
    <cellStyle name="Pourcentage 2 3 2 10" xfId="38422"/>
    <cellStyle name="Pourcentage 2 3 2 10 10" xfId="38423"/>
    <cellStyle name="Pourcentage 2 3 2 10 2" xfId="38424"/>
    <cellStyle name="Pourcentage 2 3 2 10 2 2" xfId="38425"/>
    <cellStyle name="Pourcentage 2 3 2 10 2 2 2" xfId="38426"/>
    <cellStyle name="Pourcentage 2 3 2 10 2 2 3" xfId="38427"/>
    <cellStyle name="Pourcentage 2 3 2 10 2 2 4" xfId="38428"/>
    <cellStyle name="Pourcentage 2 3 2 10 2 2 5" xfId="38429"/>
    <cellStyle name="Pourcentage 2 3 2 10 2 2 6" xfId="38430"/>
    <cellStyle name="Pourcentage 2 3 2 10 2 2 7" xfId="38431"/>
    <cellStyle name="Pourcentage 2 3 2 10 2 2 8" xfId="38432"/>
    <cellStyle name="Pourcentage 2 3 2 10 2 3" xfId="38433"/>
    <cellStyle name="Pourcentage 2 3 2 10 2 4" xfId="38434"/>
    <cellStyle name="Pourcentage 2 3 2 10 2 5" xfId="38435"/>
    <cellStyle name="Pourcentage 2 3 2 10 2 6" xfId="38436"/>
    <cellStyle name="Pourcentage 2 3 2 10 2 7" xfId="38437"/>
    <cellStyle name="Pourcentage 2 3 2 10 2 8" xfId="38438"/>
    <cellStyle name="Pourcentage 2 3 2 10 2 9" xfId="38439"/>
    <cellStyle name="Pourcentage 2 3 2 10 3" xfId="38440"/>
    <cellStyle name="Pourcentage 2 3 2 10 4" xfId="38441"/>
    <cellStyle name="Pourcentage 2 3 2 10 4 2" xfId="38442"/>
    <cellStyle name="Pourcentage 2 3 2 10 4 3" xfId="38443"/>
    <cellStyle name="Pourcentage 2 3 2 10 4 4" xfId="38444"/>
    <cellStyle name="Pourcentage 2 3 2 10 5" xfId="38445"/>
    <cellStyle name="Pourcentage 2 3 2 10 6" xfId="38446"/>
    <cellStyle name="Pourcentage 2 3 2 10 7" xfId="38447"/>
    <cellStyle name="Pourcentage 2 3 2 10 8" xfId="38448"/>
    <cellStyle name="Pourcentage 2 3 2 10 9" xfId="38449"/>
    <cellStyle name="Pourcentage 2 3 2 11" xfId="38450"/>
    <cellStyle name="Pourcentage 2 3 2 11 2" xfId="38451"/>
    <cellStyle name="Pourcentage 2 3 2 11 2 2" xfId="38452"/>
    <cellStyle name="Pourcentage 2 3 2 11 2 3" xfId="38453"/>
    <cellStyle name="Pourcentage 2 3 2 11 2 4" xfId="38454"/>
    <cellStyle name="Pourcentage 2 3 2 11 2 5" xfId="38455"/>
    <cellStyle name="Pourcentage 2 3 2 11 2 6" xfId="38456"/>
    <cellStyle name="Pourcentage 2 3 2 11 2 7" xfId="38457"/>
    <cellStyle name="Pourcentage 2 3 2 11 2 8" xfId="38458"/>
    <cellStyle name="Pourcentage 2 3 2 11 3" xfId="38459"/>
    <cellStyle name="Pourcentage 2 3 2 11 4" xfId="38460"/>
    <cellStyle name="Pourcentage 2 3 2 11 5" xfId="38461"/>
    <cellStyle name="Pourcentage 2 3 2 11 6" xfId="38462"/>
    <cellStyle name="Pourcentage 2 3 2 11 7" xfId="38463"/>
    <cellStyle name="Pourcentage 2 3 2 11 8" xfId="38464"/>
    <cellStyle name="Pourcentage 2 3 2 11 9" xfId="38465"/>
    <cellStyle name="Pourcentage 2 3 2 12" xfId="38466"/>
    <cellStyle name="Pourcentage 2 3 2 13" xfId="38467"/>
    <cellStyle name="Pourcentage 2 3 2 14" xfId="38468"/>
    <cellStyle name="Pourcentage 2 3 2 15" xfId="38469"/>
    <cellStyle name="Pourcentage 2 3 2 16" xfId="38470"/>
    <cellStyle name="Pourcentage 2 3 2 17" xfId="38471"/>
    <cellStyle name="Pourcentage 2 3 2 17 2" xfId="38472"/>
    <cellStyle name="Pourcentage 2 3 2 17 3" xfId="38473"/>
    <cellStyle name="Pourcentage 2 3 2 17 4" xfId="38474"/>
    <cellStyle name="Pourcentage 2 3 2 18" xfId="38475"/>
    <cellStyle name="Pourcentage 2 3 2 19" xfId="38476"/>
    <cellStyle name="Pourcentage 2 3 2 2" xfId="38477"/>
    <cellStyle name="Pourcentage 2 3 2 2 10" xfId="38478"/>
    <cellStyle name="Pourcentage 2 3 2 2 11" xfId="38479"/>
    <cellStyle name="Pourcentage 2 3 2 2 12" xfId="38480"/>
    <cellStyle name="Pourcentage 2 3 2 2 13" xfId="38481"/>
    <cellStyle name="Pourcentage 2 3 2 2 14" xfId="38482"/>
    <cellStyle name="Pourcentage 2 3 2 2 15" xfId="38483"/>
    <cellStyle name="Pourcentage 2 3 2 2 16" xfId="38484"/>
    <cellStyle name="Pourcentage 2 3 2 2 17" xfId="38485"/>
    <cellStyle name="Pourcentage 2 3 2 2 17 2" xfId="38486"/>
    <cellStyle name="Pourcentage 2 3 2 2 17 3" xfId="38487"/>
    <cellStyle name="Pourcentage 2 3 2 2 17 4" xfId="38488"/>
    <cellStyle name="Pourcentage 2 3 2 2 18" xfId="38489"/>
    <cellStyle name="Pourcentage 2 3 2 2 19" xfId="38490"/>
    <cellStyle name="Pourcentage 2 3 2 2 2" xfId="38491"/>
    <cellStyle name="Pourcentage 2 3 2 2 2 10" xfId="38492"/>
    <cellStyle name="Pourcentage 2 3 2 2 2 11" xfId="38493"/>
    <cellStyle name="Pourcentage 2 3 2 2 2 11 2" xfId="38494"/>
    <cellStyle name="Pourcentage 2 3 2 2 2 11 3" xfId="38495"/>
    <cellStyle name="Pourcentage 2 3 2 2 2 11 4" xfId="38496"/>
    <cellStyle name="Pourcentage 2 3 2 2 2 12" xfId="38497"/>
    <cellStyle name="Pourcentage 2 3 2 2 2 13" xfId="38498"/>
    <cellStyle name="Pourcentage 2 3 2 2 2 14" xfId="38499"/>
    <cellStyle name="Pourcentage 2 3 2 2 2 15" xfId="38500"/>
    <cellStyle name="Pourcentage 2 3 2 2 2 16" xfId="38501"/>
    <cellStyle name="Pourcentage 2 3 2 2 2 17" xfId="38502"/>
    <cellStyle name="Pourcentage 2 3 2 2 2 2" xfId="38503"/>
    <cellStyle name="Pourcentage 2 3 2 2 2 2 10" xfId="38504"/>
    <cellStyle name="Pourcentage 2 3 2 2 2 2 11" xfId="38505"/>
    <cellStyle name="Pourcentage 2 3 2 2 2 2 11 2" xfId="38506"/>
    <cellStyle name="Pourcentage 2 3 2 2 2 2 11 3" xfId="38507"/>
    <cellStyle name="Pourcentage 2 3 2 2 2 2 11 4" xfId="38508"/>
    <cellStyle name="Pourcentage 2 3 2 2 2 2 12" xfId="38509"/>
    <cellStyle name="Pourcentage 2 3 2 2 2 2 13" xfId="38510"/>
    <cellStyle name="Pourcentage 2 3 2 2 2 2 14" xfId="38511"/>
    <cellStyle name="Pourcentage 2 3 2 2 2 2 15" xfId="38512"/>
    <cellStyle name="Pourcentage 2 3 2 2 2 2 16" xfId="38513"/>
    <cellStyle name="Pourcentage 2 3 2 2 2 2 17" xfId="38514"/>
    <cellStyle name="Pourcentage 2 3 2 2 2 2 2" xfId="38515"/>
    <cellStyle name="Pourcentage 2 3 2 2 2 2 2 10" xfId="38516"/>
    <cellStyle name="Pourcentage 2 3 2 2 2 2 2 11" xfId="38517"/>
    <cellStyle name="Pourcentage 2 3 2 2 2 2 2 12" xfId="38518"/>
    <cellStyle name="Pourcentage 2 3 2 2 2 2 2 13" xfId="38519"/>
    <cellStyle name="Pourcentage 2 3 2 2 2 2 2 14" xfId="38520"/>
    <cellStyle name="Pourcentage 2 3 2 2 2 2 2 2" xfId="38521"/>
    <cellStyle name="Pourcentage 2 3 2 2 2 2 2 2 10" xfId="38522"/>
    <cellStyle name="Pourcentage 2 3 2 2 2 2 2 2 11" xfId="38523"/>
    <cellStyle name="Pourcentage 2 3 2 2 2 2 2 2 12" xfId="38524"/>
    <cellStyle name="Pourcentage 2 3 2 2 2 2 2 2 13" xfId="38525"/>
    <cellStyle name="Pourcentage 2 3 2 2 2 2 2 2 14" xfId="38526"/>
    <cellStyle name="Pourcentage 2 3 2 2 2 2 2 2 2" xfId="38527"/>
    <cellStyle name="Pourcentage 2 3 2 2 2 2 2 2 2 2" xfId="38528"/>
    <cellStyle name="Pourcentage 2 3 2 2 2 2 2 2 2 2 2" xfId="38529"/>
    <cellStyle name="Pourcentage 2 3 2 2 2 2 2 2 2 2 3" xfId="38530"/>
    <cellStyle name="Pourcentage 2 3 2 2 2 2 2 2 2 2 4" xfId="38531"/>
    <cellStyle name="Pourcentage 2 3 2 2 2 2 2 2 2 2 5" xfId="38532"/>
    <cellStyle name="Pourcentage 2 3 2 2 2 2 2 2 2 2 6" xfId="38533"/>
    <cellStyle name="Pourcentage 2 3 2 2 2 2 2 2 2 2 7" xfId="38534"/>
    <cellStyle name="Pourcentage 2 3 2 2 2 2 2 2 2 2 8" xfId="38535"/>
    <cellStyle name="Pourcentage 2 3 2 2 2 2 2 2 2 3" xfId="38536"/>
    <cellStyle name="Pourcentage 2 3 2 2 2 2 2 2 2 4" xfId="38537"/>
    <cellStyle name="Pourcentage 2 3 2 2 2 2 2 2 2 5" xfId="38538"/>
    <cellStyle name="Pourcentage 2 3 2 2 2 2 2 2 2 6" xfId="38539"/>
    <cellStyle name="Pourcentage 2 3 2 2 2 2 2 2 2 7" xfId="38540"/>
    <cellStyle name="Pourcentage 2 3 2 2 2 2 2 2 2 8" xfId="38541"/>
    <cellStyle name="Pourcentage 2 3 2 2 2 2 2 2 2 9" xfId="38542"/>
    <cellStyle name="Pourcentage 2 3 2 2 2 2 2 2 3" xfId="38543"/>
    <cellStyle name="Pourcentage 2 3 2 2 2 2 2 2 4" xfId="38544"/>
    <cellStyle name="Pourcentage 2 3 2 2 2 2 2 2 5" xfId="38545"/>
    <cellStyle name="Pourcentage 2 3 2 2 2 2 2 2 6" xfId="38546"/>
    <cellStyle name="Pourcentage 2 3 2 2 2 2 2 2 7" xfId="38547"/>
    <cellStyle name="Pourcentage 2 3 2 2 2 2 2 2 8" xfId="38548"/>
    <cellStyle name="Pourcentage 2 3 2 2 2 2 2 2 8 2" xfId="38549"/>
    <cellStyle name="Pourcentage 2 3 2 2 2 2 2 2 8 3" xfId="38550"/>
    <cellStyle name="Pourcentage 2 3 2 2 2 2 2 2 8 4" xfId="38551"/>
    <cellStyle name="Pourcentage 2 3 2 2 2 2 2 2 9" xfId="38552"/>
    <cellStyle name="Pourcentage 2 3 2 2 2 2 2 3" xfId="38553"/>
    <cellStyle name="Pourcentage 2 3 2 2 2 2 2 3 2" xfId="38554"/>
    <cellStyle name="Pourcentage 2 3 2 2 2 2 2 3 2 2" xfId="38555"/>
    <cellStyle name="Pourcentage 2 3 2 2 2 2 2 3 2 3" xfId="38556"/>
    <cellStyle name="Pourcentage 2 3 2 2 2 2 2 3 2 4" xfId="38557"/>
    <cellStyle name="Pourcentage 2 3 2 2 2 2 2 3 2 5" xfId="38558"/>
    <cellStyle name="Pourcentage 2 3 2 2 2 2 2 3 3" xfId="38559"/>
    <cellStyle name="Pourcentage 2 3 2 2 2 2 2 3 4" xfId="38560"/>
    <cellStyle name="Pourcentage 2 3 2 2 2 2 2 3 5" xfId="38561"/>
    <cellStyle name="Pourcentage 2 3 2 2 2 2 2 4" xfId="38562"/>
    <cellStyle name="Pourcentage 2 3 2 2 2 2 2 5" xfId="38563"/>
    <cellStyle name="Pourcentage 2 3 2 2 2 2 2 6" xfId="38564"/>
    <cellStyle name="Pourcentage 2 3 2 2 2 2 2 7" xfId="38565"/>
    <cellStyle name="Pourcentage 2 3 2 2 2 2 2 8" xfId="38566"/>
    <cellStyle name="Pourcentage 2 3 2 2 2 2 2 8 2" xfId="38567"/>
    <cellStyle name="Pourcentage 2 3 2 2 2 2 2 8 3" xfId="38568"/>
    <cellStyle name="Pourcentage 2 3 2 2 2 2 2 8 4" xfId="38569"/>
    <cellStyle name="Pourcentage 2 3 2 2 2 2 2 9" xfId="38570"/>
    <cellStyle name="Pourcentage 2 3 2 2 2 2 3" xfId="38571"/>
    <cellStyle name="Pourcentage 2 3 2 2 2 2 3 2" xfId="38572"/>
    <cellStyle name="Pourcentage 2 3 2 2 2 2 3 2 2" xfId="38573"/>
    <cellStyle name="Pourcentage 2 3 2 2 2 2 3 2 3" xfId="38574"/>
    <cellStyle name="Pourcentage 2 3 2 2 2 2 3 2 4" xfId="38575"/>
    <cellStyle name="Pourcentage 2 3 2 2 2 2 3 2 5" xfId="38576"/>
    <cellStyle name="Pourcentage 2 3 2 2 2 2 3 3" xfId="38577"/>
    <cellStyle name="Pourcentage 2 3 2 2 2 2 3 4" xfId="38578"/>
    <cellStyle name="Pourcentage 2 3 2 2 2 2 3 5" xfId="38579"/>
    <cellStyle name="Pourcentage 2 3 2 2 2 2 4" xfId="38580"/>
    <cellStyle name="Pourcentage 2 3 2 2 2 2 5" xfId="38581"/>
    <cellStyle name="Pourcentage 2 3 2 2 2 2 6" xfId="38582"/>
    <cellStyle name="Pourcentage 2 3 2 2 2 2 7" xfId="38583"/>
    <cellStyle name="Pourcentage 2 3 2 2 2 2 8" xfId="38584"/>
    <cellStyle name="Pourcentage 2 3 2 2 2 2 9" xfId="38585"/>
    <cellStyle name="Pourcentage 2 3 2 2 2 3" xfId="38586"/>
    <cellStyle name="Pourcentage 2 3 2 2 2 4" xfId="38587"/>
    <cellStyle name="Pourcentage 2 3 2 2 2 5" xfId="38588"/>
    <cellStyle name="Pourcentage 2 3 2 2 2 5 2" xfId="38589"/>
    <cellStyle name="Pourcentage 2 3 2 2 2 5 2 2" xfId="38590"/>
    <cellStyle name="Pourcentage 2 3 2 2 2 5 2 3" xfId="38591"/>
    <cellStyle name="Pourcentage 2 3 2 2 2 5 2 4" xfId="38592"/>
    <cellStyle name="Pourcentage 2 3 2 2 2 5 2 5" xfId="38593"/>
    <cellStyle name="Pourcentage 2 3 2 2 2 5 2 6" xfId="38594"/>
    <cellStyle name="Pourcentage 2 3 2 2 2 5 2 7" xfId="38595"/>
    <cellStyle name="Pourcentage 2 3 2 2 2 5 2 8" xfId="38596"/>
    <cellStyle name="Pourcentage 2 3 2 2 2 5 3" xfId="38597"/>
    <cellStyle name="Pourcentage 2 3 2 2 2 5 4" xfId="38598"/>
    <cellStyle name="Pourcentage 2 3 2 2 2 5 5" xfId="38599"/>
    <cellStyle name="Pourcentage 2 3 2 2 2 5 6" xfId="38600"/>
    <cellStyle name="Pourcentage 2 3 2 2 2 5 7" xfId="38601"/>
    <cellStyle name="Pourcentage 2 3 2 2 2 5 8" xfId="38602"/>
    <cellStyle name="Pourcentage 2 3 2 2 2 5 9" xfId="38603"/>
    <cellStyle name="Pourcentage 2 3 2 2 2 6" xfId="38604"/>
    <cellStyle name="Pourcentage 2 3 2 2 2 7" xfId="38605"/>
    <cellStyle name="Pourcentage 2 3 2 2 2 8" xfId="38606"/>
    <cellStyle name="Pourcentage 2 3 2 2 2 9" xfId="38607"/>
    <cellStyle name="Pourcentage 2 3 2 2 20" xfId="38608"/>
    <cellStyle name="Pourcentage 2 3 2 2 21" xfId="38609"/>
    <cellStyle name="Pourcentage 2 3 2 2 22" xfId="38610"/>
    <cellStyle name="Pourcentage 2 3 2 2 23" xfId="38611"/>
    <cellStyle name="Pourcentage 2 3 2 2 3" xfId="38612"/>
    <cellStyle name="Pourcentage 2 3 2 2 4" xfId="38613"/>
    <cellStyle name="Pourcentage 2 3 2 2 5" xfId="38614"/>
    <cellStyle name="Pourcentage 2 3 2 2 6" xfId="38615"/>
    <cellStyle name="Pourcentage 2 3 2 2 7" xfId="38616"/>
    <cellStyle name="Pourcentage 2 3 2 2 8" xfId="38617"/>
    <cellStyle name="Pourcentage 2 3 2 2 9" xfId="38618"/>
    <cellStyle name="Pourcentage 2 3 2 2 9 2" xfId="38619"/>
    <cellStyle name="Pourcentage 2 3 2 2 9 2 2" xfId="38620"/>
    <cellStyle name="Pourcentage 2 3 2 2 9 2 3" xfId="38621"/>
    <cellStyle name="Pourcentage 2 3 2 2 9 2 4" xfId="38622"/>
    <cellStyle name="Pourcentage 2 3 2 2 9 2 5" xfId="38623"/>
    <cellStyle name="Pourcentage 2 3 2 2 9 2 6" xfId="38624"/>
    <cellStyle name="Pourcentage 2 3 2 2 9 2 7" xfId="38625"/>
    <cellStyle name="Pourcentage 2 3 2 2 9 2 8" xfId="38626"/>
    <cellStyle name="Pourcentage 2 3 2 2 9 3" xfId="38627"/>
    <cellStyle name="Pourcentage 2 3 2 2 9 4" xfId="38628"/>
    <cellStyle name="Pourcentage 2 3 2 2 9 5" xfId="38629"/>
    <cellStyle name="Pourcentage 2 3 2 2 9 6" xfId="38630"/>
    <cellStyle name="Pourcentage 2 3 2 2 9 7" xfId="38631"/>
    <cellStyle name="Pourcentage 2 3 2 2 9 8" xfId="38632"/>
    <cellStyle name="Pourcentage 2 3 2 2 9 9" xfId="38633"/>
    <cellStyle name="Pourcentage 2 3 2 20" xfId="38634"/>
    <cellStyle name="Pourcentage 2 3 2 21" xfId="38635"/>
    <cellStyle name="Pourcentage 2 3 2 22" xfId="38636"/>
    <cellStyle name="Pourcentage 2 3 2 23" xfId="38637"/>
    <cellStyle name="Pourcentage 2 3 2 3" xfId="38638"/>
    <cellStyle name="Pourcentage 2 3 2 3 2" xfId="38639"/>
    <cellStyle name="Pourcentage 2 3 2 3 2 2" xfId="38640"/>
    <cellStyle name="Pourcentage 2 3 2 3 2 3" xfId="38641"/>
    <cellStyle name="Pourcentage 2 3 2 3 2 4" xfId="38642"/>
    <cellStyle name="Pourcentage 2 3 2 3 2 5" xfId="38643"/>
    <cellStyle name="Pourcentage 2 3 2 4" xfId="38644"/>
    <cellStyle name="Pourcentage 2 3 2 4 2" xfId="38645"/>
    <cellStyle name="Pourcentage 2 3 2 4 3" xfId="38646"/>
    <cellStyle name="Pourcentage 2 3 2 4 4" xfId="38647"/>
    <cellStyle name="Pourcentage 2 3 2 4 5" xfId="38648"/>
    <cellStyle name="Pourcentage 2 3 2 5" xfId="38649"/>
    <cellStyle name="Pourcentage 2 3 2 5 2" xfId="38650"/>
    <cellStyle name="Pourcentage 2 3 2 5 3" xfId="38651"/>
    <cellStyle name="Pourcentage 2 3 2 5 4" xfId="38652"/>
    <cellStyle name="Pourcentage 2 3 2 5 5" xfId="38653"/>
    <cellStyle name="Pourcentage 2 3 2 6" xfId="38654"/>
    <cellStyle name="Pourcentage 2 3 2 6 2" xfId="38655"/>
    <cellStyle name="Pourcentage 2 3 2 6 3" xfId="38656"/>
    <cellStyle name="Pourcentage 2 3 2 6 4" xfId="38657"/>
    <cellStyle name="Pourcentage 2 3 2 6 5" xfId="38658"/>
    <cellStyle name="Pourcentage 2 3 2 7" xfId="38659"/>
    <cellStyle name="Pourcentage 2 3 2 7 2" xfId="38660"/>
    <cellStyle name="Pourcentage 2 3 2 7 3" xfId="38661"/>
    <cellStyle name="Pourcentage 2 3 2 7 4" xfId="38662"/>
    <cellStyle name="Pourcentage 2 3 2 7 5" xfId="38663"/>
    <cellStyle name="Pourcentage 2 3 2 8" xfId="38664"/>
    <cellStyle name="Pourcentage 2 3 2 8 2" xfId="38665"/>
    <cellStyle name="Pourcentage 2 3 2 8 3" xfId="38666"/>
    <cellStyle name="Pourcentage 2 3 2 8 4" xfId="38667"/>
    <cellStyle name="Pourcentage 2 3 2 8 5" xfId="38668"/>
    <cellStyle name="Pourcentage 2 3 2 9" xfId="38669"/>
    <cellStyle name="Pourcentage 2 3 2 9 10" xfId="38670"/>
    <cellStyle name="Pourcentage 2 3 2 9 2" xfId="38671"/>
    <cellStyle name="Pourcentage 2 3 2 9 2 2" xfId="38672"/>
    <cellStyle name="Pourcentage 2 3 2 9 2 2 2" xfId="38673"/>
    <cellStyle name="Pourcentage 2 3 2 9 2 2 3" xfId="38674"/>
    <cellStyle name="Pourcentage 2 3 2 9 2 2 4" xfId="38675"/>
    <cellStyle name="Pourcentage 2 3 2 9 2 2 5" xfId="38676"/>
    <cellStyle name="Pourcentage 2 3 2 9 2 2 6" xfId="38677"/>
    <cellStyle name="Pourcentage 2 3 2 9 2 2 7" xfId="38678"/>
    <cellStyle name="Pourcentage 2 3 2 9 2 2 8" xfId="38679"/>
    <cellStyle name="Pourcentage 2 3 2 9 2 3" xfId="38680"/>
    <cellStyle name="Pourcentage 2 3 2 9 2 4" xfId="38681"/>
    <cellStyle name="Pourcentage 2 3 2 9 2 5" xfId="38682"/>
    <cellStyle name="Pourcentage 2 3 2 9 2 6" xfId="38683"/>
    <cellStyle name="Pourcentage 2 3 2 9 2 7" xfId="38684"/>
    <cellStyle name="Pourcentage 2 3 2 9 2 8" xfId="38685"/>
    <cellStyle name="Pourcentage 2 3 2 9 2 9" xfId="38686"/>
    <cellStyle name="Pourcentage 2 3 2 9 3" xfId="38687"/>
    <cellStyle name="Pourcentage 2 3 2 9 4" xfId="38688"/>
    <cellStyle name="Pourcentage 2 3 2 9 4 2" xfId="38689"/>
    <cellStyle name="Pourcentage 2 3 2 9 4 3" xfId="38690"/>
    <cellStyle name="Pourcentage 2 3 2 9 4 4" xfId="38691"/>
    <cellStyle name="Pourcentage 2 3 2 9 5" xfId="38692"/>
    <cellStyle name="Pourcentage 2 3 2 9 6" xfId="38693"/>
    <cellStyle name="Pourcentage 2 3 2 9 7" xfId="38694"/>
    <cellStyle name="Pourcentage 2 3 2 9 8" xfId="38695"/>
    <cellStyle name="Pourcentage 2 3 2 9 9" xfId="38696"/>
    <cellStyle name="Pourcentage 2 3 20" xfId="38697"/>
    <cellStyle name="Pourcentage 2 3 21" xfId="38698"/>
    <cellStyle name="Pourcentage 2 3 22" xfId="38699"/>
    <cellStyle name="Pourcentage 2 3 23" xfId="38700"/>
    <cellStyle name="Pourcentage 2 3 23 2" xfId="38701"/>
    <cellStyle name="Pourcentage 2 3 23 3" xfId="38702"/>
    <cellStyle name="Pourcentage 2 3 23 4" xfId="38703"/>
    <cellStyle name="Pourcentage 2 3 24" xfId="38704"/>
    <cellStyle name="Pourcentage 2 3 25" xfId="38705"/>
    <cellStyle name="Pourcentage 2 3 26" xfId="38706"/>
    <cellStyle name="Pourcentage 2 3 27" xfId="38707"/>
    <cellStyle name="Pourcentage 2 3 28" xfId="38708"/>
    <cellStyle name="Pourcentage 2 3 29" xfId="38709"/>
    <cellStyle name="Pourcentage 2 3 3" xfId="38710"/>
    <cellStyle name="Pourcentage 2 3 30" xfId="38711"/>
    <cellStyle name="Pourcentage 2 3 4" xfId="38712"/>
    <cellStyle name="Pourcentage 2 3 5" xfId="38713"/>
    <cellStyle name="Pourcentage 2 3 6" xfId="38714"/>
    <cellStyle name="Pourcentage 2 3 7" xfId="38715"/>
    <cellStyle name="Pourcentage 2 3 7 2" xfId="38716"/>
    <cellStyle name="Pourcentage 2 3 7 3" xfId="38717"/>
    <cellStyle name="Pourcentage 2 3 7 4" xfId="38718"/>
    <cellStyle name="Pourcentage 2 3 7 5" xfId="38719"/>
    <cellStyle name="Pourcentage 2 3 7 6" xfId="38720"/>
    <cellStyle name="Pourcentage 2 3 8" xfId="38721"/>
    <cellStyle name="Pourcentage 2 3 9" xfId="38722"/>
    <cellStyle name="Pourcentage 2 30" xfId="38723"/>
    <cellStyle name="Pourcentage 2 30 2" xfId="38724"/>
    <cellStyle name="Pourcentage 2 31" xfId="38725"/>
    <cellStyle name="Pourcentage 2 32" xfId="38726"/>
    <cellStyle name="Pourcentage 2 33" xfId="38727"/>
    <cellStyle name="Pourcentage 2 4" xfId="830"/>
    <cellStyle name="Pourcentage 2 4 10" xfId="38728"/>
    <cellStyle name="Pourcentage 2 4 10 2" xfId="38729"/>
    <cellStyle name="Pourcentage 2 4 10 3" xfId="38730"/>
    <cellStyle name="Pourcentage 2 4 10 4" xfId="38731"/>
    <cellStyle name="Pourcentage 2 4 10 5" xfId="38732"/>
    <cellStyle name="Pourcentage 2 4 11" xfId="38733"/>
    <cellStyle name="Pourcentage 2 4 11 2" xfId="38734"/>
    <cellStyle name="Pourcentage 2 4 11 3" xfId="38735"/>
    <cellStyle name="Pourcentage 2 4 11 4" xfId="38736"/>
    <cellStyle name="Pourcentage 2 4 11 5" xfId="38737"/>
    <cellStyle name="Pourcentage 2 4 12" xfId="38738"/>
    <cellStyle name="Pourcentage 2 4 12 2" xfId="38739"/>
    <cellStyle name="Pourcentage 2 4 12 3" xfId="38740"/>
    <cellStyle name="Pourcentage 2 4 12 4" xfId="38741"/>
    <cellStyle name="Pourcentage 2 4 12 5" xfId="38742"/>
    <cellStyle name="Pourcentage 2 4 13" xfId="38743"/>
    <cellStyle name="Pourcentage 2 4 13 2" xfId="38744"/>
    <cellStyle name="Pourcentage 2 4 13 3" xfId="38745"/>
    <cellStyle name="Pourcentage 2 4 13 4" xfId="38746"/>
    <cellStyle name="Pourcentage 2 4 13 5" xfId="38747"/>
    <cellStyle name="Pourcentage 2 4 14" xfId="38748"/>
    <cellStyle name="Pourcentage 2 4 14 2" xfId="38749"/>
    <cellStyle name="Pourcentage 2 4 14 3" xfId="38750"/>
    <cellStyle name="Pourcentage 2 4 14 4" xfId="38751"/>
    <cellStyle name="Pourcentage 2 4 14 5" xfId="38752"/>
    <cellStyle name="Pourcentage 2 4 15" xfId="38753"/>
    <cellStyle name="Pourcentage 2 4 15 2" xfId="38754"/>
    <cellStyle name="Pourcentage 2 4 15 3" xfId="38755"/>
    <cellStyle name="Pourcentage 2 4 15 4" xfId="38756"/>
    <cellStyle name="Pourcentage 2 4 15 5" xfId="38757"/>
    <cellStyle name="Pourcentage 2 4 16" xfId="38758"/>
    <cellStyle name="Pourcentage 2 4 16 2" xfId="38759"/>
    <cellStyle name="Pourcentage 2 4 16 3" xfId="38760"/>
    <cellStyle name="Pourcentage 2 4 16 4" xfId="38761"/>
    <cellStyle name="Pourcentage 2 4 16 5" xfId="38762"/>
    <cellStyle name="Pourcentage 2 4 17" xfId="38763"/>
    <cellStyle name="Pourcentage 2 4 17 2" xfId="38764"/>
    <cellStyle name="Pourcentage 2 4 17 3" xfId="38765"/>
    <cellStyle name="Pourcentage 2 4 17 4" xfId="38766"/>
    <cellStyle name="Pourcentage 2 4 17 5" xfId="38767"/>
    <cellStyle name="Pourcentage 2 4 18" xfId="38768"/>
    <cellStyle name="Pourcentage 2 4 18 2" xfId="38769"/>
    <cellStyle name="Pourcentage 2 4 18 3" xfId="38770"/>
    <cellStyle name="Pourcentage 2 4 18 4" xfId="38771"/>
    <cellStyle name="Pourcentage 2 4 18 5" xfId="38772"/>
    <cellStyle name="Pourcentage 2 4 19" xfId="38773"/>
    <cellStyle name="Pourcentage 2 4 19 2" xfId="38774"/>
    <cellStyle name="Pourcentage 2 4 19 3" xfId="38775"/>
    <cellStyle name="Pourcentage 2 4 19 4" xfId="38776"/>
    <cellStyle name="Pourcentage 2 4 19 5" xfId="38777"/>
    <cellStyle name="Pourcentage 2 4 2" xfId="38778"/>
    <cellStyle name="Pourcentage 2 4 2 10" xfId="38779"/>
    <cellStyle name="Pourcentage 2 4 2 11" xfId="38780"/>
    <cellStyle name="Pourcentage 2 4 2 11 2" xfId="38781"/>
    <cellStyle name="Pourcentage 2 4 2 11 3" xfId="38782"/>
    <cellStyle name="Pourcentage 2 4 2 11 4" xfId="38783"/>
    <cellStyle name="Pourcentage 2 4 2 12" xfId="38784"/>
    <cellStyle name="Pourcentage 2 4 2 13" xfId="38785"/>
    <cellStyle name="Pourcentage 2 4 2 14" xfId="38786"/>
    <cellStyle name="Pourcentage 2 4 2 15" xfId="38787"/>
    <cellStyle name="Pourcentage 2 4 2 16" xfId="38788"/>
    <cellStyle name="Pourcentage 2 4 2 17" xfId="38789"/>
    <cellStyle name="Pourcentage 2 4 2 2" xfId="38790"/>
    <cellStyle name="Pourcentage 2 4 2 2 10" xfId="38791"/>
    <cellStyle name="Pourcentage 2 4 2 2 11" xfId="38792"/>
    <cellStyle name="Pourcentage 2 4 2 2 2" xfId="38793"/>
    <cellStyle name="Pourcentage 2 4 2 2 2 10" xfId="38794"/>
    <cellStyle name="Pourcentage 2 4 2 2 2 11" xfId="38795"/>
    <cellStyle name="Pourcentage 2 4 2 2 2 2" xfId="38796"/>
    <cellStyle name="Pourcentage 2 4 2 2 2 2 2" xfId="38797"/>
    <cellStyle name="Pourcentage 2 4 2 2 2 2 2 2" xfId="38798"/>
    <cellStyle name="Pourcentage 2 4 2 2 2 2 2 3" xfId="38799"/>
    <cellStyle name="Pourcentage 2 4 2 2 2 2 2 4" xfId="38800"/>
    <cellStyle name="Pourcentage 2 4 2 2 2 2 2 5" xfId="38801"/>
    <cellStyle name="Pourcentage 2 4 2 2 2 2 3" xfId="38802"/>
    <cellStyle name="Pourcentage 2 4 2 2 2 2 4" xfId="38803"/>
    <cellStyle name="Pourcentage 2 4 2 2 2 2 5" xfId="38804"/>
    <cellStyle name="Pourcentage 2 4 2 2 2 3" xfId="38805"/>
    <cellStyle name="Pourcentage 2 4 2 2 2 4" xfId="38806"/>
    <cellStyle name="Pourcentage 2 4 2 2 2 5" xfId="38807"/>
    <cellStyle name="Pourcentage 2 4 2 2 2 6" xfId="38808"/>
    <cellStyle name="Pourcentage 2 4 2 2 2 7" xfId="38809"/>
    <cellStyle name="Pourcentage 2 4 2 2 2 8" xfId="38810"/>
    <cellStyle name="Pourcentage 2 4 2 2 2 9" xfId="38811"/>
    <cellStyle name="Pourcentage 2 4 2 2 3" xfId="38812"/>
    <cellStyle name="Pourcentage 2 4 2 2 3 2" xfId="38813"/>
    <cellStyle name="Pourcentage 2 4 2 2 3 2 2" xfId="38814"/>
    <cellStyle name="Pourcentage 2 4 2 2 3 2 3" xfId="38815"/>
    <cellStyle name="Pourcentage 2 4 2 2 3 2 4" xfId="38816"/>
    <cellStyle name="Pourcentage 2 4 2 2 3 2 5" xfId="38817"/>
    <cellStyle name="Pourcentage 2 4 2 2 3 3" xfId="38818"/>
    <cellStyle name="Pourcentage 2 4 2 2 3 4" xfId="38819"/>
    <cellStyle name="Pourcentage 2 4 2 2 3 5" xfId="38820"/>
    <cellStyle name="Pourcentage 2 4 2 2 4" xfId="38821"/>
    <cellStyle name="Pourcentage 2 4 2 2 4 2" xfId="38822"/>
    <cellStyle name="Pourcentage 2 4 2 2 4 2 2" xfId="38823"/>
    <cellStyle name="Pourcentage 2 4 2 2 4 2 3" xfId="38824"/>
    <cellStyle name="Pourcentage 2 4 2 2 4 2 4" xfId="38825"/>
    <cellStyle name="Pourcentage 2 4 2 2 4 2 5" xfId="38826"/>
    <cellStyle name="Pourcentage 2 4 2 2 4 3" xfId="38827"/>
    <cellStyle name="Pourcentage 2 4 2 2 4 4" xfId="38828"/>
    <cellStyle name="Pourcentage 2 4 2 2 4 5" xfId="38829"/>
    <cellStyle name="Pourcentage 2 4 2 2 5" xfId="38830"/>
    <cellStyle name="Pourcentage 2 4 2 2 6" xfId="38831"/>
    <cellStyle name="Pourcentage 2 4 2 2 7" xfId="38832"/>
    <cellStyle name="Pourcentage 2 4 2 2 8" xfId="38833"/>
    <cellStyle name="Pourcentage 2 4 2 2 9" xfId="38834"/>
    <cellStyle name="Pourcentage 2 4 2 3" xfId="38835"/>
    <cellStyle name="Pourcentage 2 4 2 3 10" xfId="38836"/>
    <cellStyle name="Pourcentage 2 4 2 3 2" xfId="38837"/>
    <cellStyle name="Pourcentage 2 4 2 3 2 2" xfId="38838"/>
    <cellStyle name="Pourcentage 2 4 2 3 2 2 2" xfId="38839"/>
    <cellStyle name="Pourcentage 2 4 2 3 2 2 3" xfId="38840"/>
    <cellStyle name="Pourcentage 2 4 2 3 2 2 4" xfId="38841"/>
    <cellStyle name="Pourcentage 2 4 2 3 2 2 5" xfId="38842"/>
    <cellStyle name="Pourcentage 2 4 2 3 2 2 6" xfId="38843"/>
    <cellStyle name="Pourcentage 2 4 2 3 2 2 7" xfId="38844"/>
    <cellStyle name="Pourcentage 2 4 2 3 2 2 8" xfId="38845"/>
    <cellStyle name="Pourcentage 2 4 2 3 2 3" xfId="38846"/>
    <cellStyle name="Pourcentage 2 4 2 3 2 4" xfId="38847"/>
    <cellStyle name="Pourcentage 2 4 2 3 2 5" xfId="38848"/>
    <cellStyle name="Pourcentage 2 4 2 3 2 6" xfId="38849"/>
    <cellStyle name="Pourcentage 2 4 2 3 2 7" xfId="38850"/>
    <cellStyle name="Pourcentage 2 4 2 3 2 8" xfId="38851"/>
    <cellStyle name="Pourcentage 2 4 2 3 2 9" xfId="38852"/>
    <cellStyle name="Pourcentage 2 4 2 3 3" xfId="38853"/>
    <cellStyle name="Pourcentage 2 4 2 3 4" xfId="38854"/>
    <cellStyle name="Pourcentage 2 4 2 3 4 2" xfId="38855"/>
    <cellStyle name="Pourcentage 2 4 2 3 4 3" xfId="38856"/>
    <cellStyle name="Pourcentage 2 4 2 3 4 4" xfId="38857"/>
    <cellStyle name="Pourcentage 2 4 2 3 5" xfId="38858"/>
    <cellStyle name="Pourcentage 2 4 2 3 6" xfId="38859"/>
    <cellStyle name="Pourcentage 2 4 2 3 7" xfId="38860"/>
    <cellStyle name="Pourcentage 2 4 2 3 8" xfId="38861"/>
    <cellStyle name="Pourcentage 2 4 2 3 9" xfId="38862"/>
    <cellStyle name="Pourcentage 2 4 2 4" xfId="38863"/>
    <cellStyle name="Pourcentage 2 4 2 4 2" xfId="38864"/>
    <cellStyle name="Pourcentage 2 4 2 4 2 2" xfId="38865"/>
    <cellStyle name="Pourcentage 2 4 2 4 2 3" xfId="38866"/>
    <cellStyle name="Pourcentage 2 4 2 4 2 4" xfId="38867"/>
    <cellStyle name="Pourcentage 2 4 2 4 2 5" xfId="38868"/>
    <cellStyle name="Pourcentage 2 4 2 4 2 6" xfId="38869"/>
    <cellStyle name="Pourcentage 2 4 2 4 2 7" xfId="38870"/>
    <cellStyle name="Pourcentage 2 4 2 4 2 8" xfId="38871"/>
    <cellStyle name="Pourcentage 2 4 2 4 3" xfId="38872"/>
    <cellStyle name="Pourcentage 2 4 2 4 4" xfId="38873"/>
    <cellStyle name="Pourcentage 2 4 2 4 5" xfId="38874"/>
    <cellStyle name="Pourcentage 2 4 2 4 6" xfId="38875"/>
    <cellStyle name="Pourcentage 2 4 2 4 7" xfId="38876"/>
    <cellStyle name="Pourcentage 2 4 2 4 8" xfId="38877"/>
    <cellStyle name="Pourcentage 2 4 2 4 9" xfId="38878"/>
    <cellStyle name="Pourcentage 2 4 2 5" xfId="38879"/>
    <cellStyle name="Pourcentage 2 4 2 6" xfId="38880"/>
    <cellStyle name="Pourcentage 2 4 2 7" xfId="38881"/>
    <cellStyle name="Pourcentage 2 4 2 8" xfId="38882"/>
    <cellStyle name="Pourcentage 2 4 2 9" xfId="38883"/>
    <cellStyle name="Pourcentage 2 4 20" xfId="38884"/>
    <cellStyle name="Pourcentage 2 4 20 2" xfId="38885"/>
    <cellStyle name="Pourcentage 2 4 20 3" xfId="38886"/>
    <cellStyle name="Pourcentage 2 4 20 4" xfId="38887"/>
    <cellStyle name="Pourcentage 2 4 20 5" xfId="38888"/>
    <cellStyle name="Pourcentage 2 4 21" xfId="38889"/>
    <cellStyle name="Pourcentage 2 4 21 2" xfId="38890"/>
    <cellStyle name="Pourcentage 2 4 21 3" xfId="38891"/>
    <cellStyle name="Pourcentage 2 4 21 4" xfId="38892"/>
    <cellStyle name="Pourcentage 2 4 21 5" xfId="38893"/>
    <cellStyle name="Pourcentage 2 4 22" xfId="38894"/>
    <cellStyle name="Pourcentage 2 4 22 2" xfId="38895"/>
    <cellStyle name="Pourcentage 2 4 22 3" xfId="38896"/>
    <cellStyle name="Pourcentage 2 4 22 4" xfId="38897"/>
    <cellStyle name="Pourcentage 2 4 22 5" xfId="38898"/>
    <cellStyle name="Pourcentage 2 4 23" xfId="38899"/>
    <cellStyle name="Pourcentage 2 4 23 2" xfId="38900"/>
    <cellStyle name="Pourcentage 2 4 23 3" xfId="38901"/>
    <cellStyle name="Pourcentage 2 4 23 4" xfId="38902"/>
    <cellStyle name="Pourcentage 2 4 23 5" xfId="38903"/>
    <cellStyle name="Pourcentage 2 4 24" xfId="38904"/>
    <cellStyle name="Pourcentage 2 4 24 2" xfId="38905"/>
    <cellStyle name="Pourcentage 2 4 24 2 2" xfId="38906"/>
    <cellStyle name="Pourcentage 2 4 24 2 3" xfId="38907"/>
    <cellStyle name="Pourcentage 2 4 24 2 4" xfId="38908"/>
    <cellStyle name="Pourcentage 2 4 24 3" xfId="38909"/>
    <cellStyle name="Pourcentage 2 4 24 4" xfId="38910"/>
    <cellStyle name="Pourcentage 2 4 24 5" xfId="38911"/>
    <cellStyle name="Pourcentage 2 4 25" xfId="38912"/>
    <cellStyle name="Pourcentage 2 4 25 2" xfId="38913"/>
    <cellStyle name="Pourcentage 2 4 25 2 2" xfId="38914"/>
    <cellStyle name="Pourcentage 2 4 25 2 3" xfId="38915"/>
    <cellStyle name="Pourcentage 2 4 25 2 4" xfId="38916"/>
    <cellStyle name="Pourcentage 2 4 25 2 5" xfId="38917"/>
    <cellStyle name="Pourcentage 2 4 25 3" xfId="38918"/>
    <cellStyle name="Pourcentage 2 4 25 4" xfId="38919"/>
    <cellStyle name="Pourcentage 2 4 25 5" xfId="38920"/>
    <cellStyle name="Pourcentage 2 4 26" xfId="38921"/>
    <cellStyle name="Pourcentage 2 4 27" xfId="38922"/>
    <cellStyle name="Pourcentage 2 4 28" xfId="38923"/>
    <cellStyle name="Pourcentage 2 4 29" xfId="38924"/>
    <cellStyle name="Pourcentage 2 4 3" xfId="38925"/>
    <cellStyle name="Pourcentage 2 4 3 2" xfId="38926"/>
    <cellStyle name="Pourcentage 2 4 3 3" xfId="38927"/>
    <cellStyle name="Pourcentage 2 4 3 4" xfId="38928"/>
    <cellStyle name="Pourcentage 2 4 3 5" xfId="38929"/>
    <cellStyle name="Pourcentage 2 4 30" xfId="38930"/>
    <cellStyle name="Pourcentage 2 4 31" xfId="38931"/>
    <cellStyle name="Pourcentage 2 4 32" xfId="38932"/>
    <cellStyle name="Pourcentage 2 4 33" xfId="38933"/>
    <cellStyle name="Pourcentage 2 4 33 2" xfId="38934"/>
    <cellStyle name="Pourcentage 2 4 33 3" xfId="38935"/>
    <cellStyle name="Pourcentage 2 4 33 4" xfId="38936"/>
    <cellStyle name="Pourcentage 2 4 34" xfId="38937"/>
    <cellStyle name="Pourcentage 2 4 35" xfId="38938"/>
    <cellStyle name="Pourcentage 2 4 36" xfId="38939"/>
    <cellStyle name="Pourcentage 2 4 37" xfId="38940"/>
    <cellStyle name="Pourcentage 2 4 38" xfId="38941"/>
    <cellStyle name="Pourcentage 2 4 39" xfId="38942"/>
    <cellStyle name="Pourcentage 2 4 4" xfId="38943"/>
    <cellStyle name="Pourcentage 2 4 4 2" xfId="38944"/>
    <cellStyle name="Pourcentage 2 4 4 3" xfId="38945"/>
    <cellStyle name="Pourcentage 2 4 4 4" xfId="38946"/>
    <cellStyle name="Pourcentage 2 4 4 5" xfId="38947"/>
    <cellStyle name="Pourcentage 2 4 5" xfId="38948"/>
    <cellStyle name="Pourcentage 2 4 5 2" xfId="38949"/>
    <cellStyle name="Pourcentage 2 4 5 3" xfId="38950"/>
    <cellStyle name="Pourcentage 2 4 5 4" xfId="38951"/>
    <cellStyle name="Pourcentage 2 4 5 5" xfId="38952"/>
    <cellStyle name="Pourcentage 2 4 6" xfId="38953"/>
    <cellStyle name="Pourcentage 2 4 6 2" xfId="38954"/>
    <cellStyle name="Pourcentage 2 4 6 3" xfId="38955"/>
    <cellStyle name="Pourcentage 2 4 6 4" xfId="38956"/>
    <cellStyle name="Pourcentage 2 4 6 5" xfId="38957"/>
    <cellStyle name="Pourcentage 2 4 7" xfId="38958"/>
    <cellStyle name="Pourcentage 2 4 7 2" xfId="38959"/>
    <cellStyle name="Pourcentage 2 4 7 3" xfId="38960"/>
    <cellStyle name="Pourcentage 2 4 7 4" xfId="38961"/>
    <cellStyle name="Pourcentage 2 4 7 5" xfId="38962"/>
    <cellStyle name="Pourcentage 2 4 8" xfId="38963"/>
    <cellStyle name="Pourcentage 2 4 8 2" xfId="38964"/>
    <cellStyle name="Pourcentage 2 4 8 3" xfId="38965"/>
    <cellStyle name="Pourcentage 2 4 8 4" xfId="38966"/>
    <cellStyle name="Pourcentage 2 4 8 5" xfId="38967"/>
    <cellStyle name="Pourcentage 2 4 9" xfId="38968"/>
    <cellStyle name="Pourcentage 2 4 9 2" xfId="38969"/>
    <cellStyle name="Pourcentage 2 4 9 3" xfId="38970"/>
    <cellStyle name="Pourcentage 2 4 9 4" xfId="38971"/>
    <cellStyle name="Pourcentage 2 4 9 5" xfId="38972"/>
    <cellStyle name="Pourcentage 2 5" xfId="831"/>
    <cellStyle name="Pourcentage 2 5 10" xfId="38973"/>
    <cellStyle name="Pourcentage 2 5 10 2" xfId="38974"/>
    <cellStyle name="Pourcentage 2 5 10 3" xfId="38975"/>
    <cellStyle name="Pourcentage 2 5 10 4" xfId="38976"/>
    <cellStyle name="Pourcentage 2 5 10 5" xfId="38977"/>
    <cellStyle name="Pourcentage 2 5 11" xfId="38978"/>
    <cellStyle name="Pourcentage 2 5 11 2" xfId="38979"/>
    <cellStyle name="Pourcentage 2 5 11 3" xfId="38980"/>
    <cellStyle name="Pourcentage 2 5 11 4" xfId="38981"/>
    <cellStyle name="Pourcentage 2 5 11 5" xfId="38982"/>
    <cellStyle name="Pourcentage 2 5 12" xfId="38983"/>
    <cellStyle name="Pourcentage 2 5 12 2" xfId="38984"/>
    <cellStyle name="Pourcentage 2 5 12 3" xfId="38985"/>
    <cellStyle name="Pourcentage 2 5 12 4" xfId="38986"/>
    <cellStyle name="Pourcentage 2 5 12 5" xfId="38987"/>
    <cellStyle name="Pourcentage 2 5 13" xfId="38988"/>
    <cellStyle name="Pourcentage 2 5 13 2" xfId="38989"/>
    <cellStyle name="Pourcentage 2 5 13 3" xfId="38990"/>
    <cellStyle name="Pourcentage 2 5 13 4" xfId="38991"/>
    <cellStyle name="Pourcentage 2 5 13 5" xfId="38992"/>
    <cellStyle name="Pourcentage 2 5 14" xfId="38993"/>
    <cellStyle name="Pourcentage 2 5 14 2" xfId="38994"/>
    <cellStyle name="Pourcentage 2 5 14 3" xfId="38995"/>
    <cellStyle name="Pourcentage 2 5 14 4" xfId="38996"/>
    <cellStyle name="Pourcentage 2 5 14 5" xfId="38997"/>
    <cellStyle name="Pourcentage 2 5 15" xfId="38998"/>
    <cellStyle name="Pourcentage 2 5 15 2" xfId="38999"/>
    <cellStyle name="Pourcentage 2 5 15 3" xfId="39000"/>
    <cellStyle name="Pourcentage 2 5 15 4" xfId="39001"/>
    <cellStyle name="Pourcentage 2 5 15 5" xfId="39002"/>
    <cellStyle name="Pourcentage 2 5 16" xfId="39003"/>
    <cellStyle name="Pourcentage 2 5 16 2" xfId="39004"/>
    <cellStyle name="Pourcentage 2 5 16 3" xfId="39005"/>
    <cellStyle name="Pourcentage 2 5 16 4" xfId="39006"/>
    <cellStyle name="Pourcentage 2 5 16 5" xfId="39007"/>
    <cellStyle name="Pourcentage 2 5 17" xfId="39008"/>
    <cellStyle name="Pourcentage 2 5 17 2" xfId="39009"/>
    <cellStyle name="Pourcentage 2 5 17 3" xfId="39010"/>
    <cellStyle name="Pourcentage 2 5 17 4" xfId="39011"/>
    <cellStyle name="Pourcentage 2 5 17 5" xfId="39012"/>
    <cellStyle name="Pourcentage 2 5 18" xfId="39013"/>
    <cellStyle name="Pourcentage 2 5 18 2" xfId="39014"/>
    <cellStyle name="Pourcentage 2 5 18 3" xfId="39015"/>
    <cellStyle name="Pourcentage 2 5 18 4" xfId="39016"/>
    <cellStyle name="Pourcentage 2 5 18 5" xfId="39017"/>
    <cellStyle name="Pourcentage 2 5 19" xfId="39018"/>
    <cellStyle name="Pourcentage 2 5 19 2" xfId="39019"/>
    <cellStyle name="Pourcentage 2 5 19 3" xfId="39020"/>
    <cellStyle name="Pourcentage 2 5 19 4" xfId="39021"/>
    <cellStyle name="Pourcentage 2 5 19 5" xfId="39022"/>
    <cellStyle name="Pourcentage 2 5 2" xfId="39023"/>
    <cellStyle name="Pourcentage 2 5 2 2" xfId="39024"/>
    <cellStyle name="Pourcentage 2 5 2 3" xfId="39025"/>
    <cellStyle name="Pourcentage 2 5 2 4" xfId="39026"/>
    <cellStyle name="Pourcentage 2 5 2 5" xfId="39027"/>
    <cellStyle name="Pourcentage 2 5 20" xfId="39028"/>
    <cellStyle name="Pourcentage 2 5 20 2" xfId="39029"/>
    <cellStyle name="Pourcentage 2 5 20 3" xfId="39030"/>
    <cellStyle name="Pourcentage 2 5 20 4" xfId="39031"/>
    <cellStyle name="Pourcentage 2 5 20 5" xfId="39032"/>
    <cellStyle name="Pourcentage 2 5 21" xfId="39033"/>
    <cellStyle name="Pourcentage 2 5 21 2" xfId="39034"/>
    <cellStyle name="Pourcentage 2 5 21 3" xfId="39035"/>
    <cellStyle name="Pourcentage 2 5 21 4" xfId="39036"/>
    <cellStyle name="Pourcentage 2 5 21 5" xfId="39037"/>
    <cellStyle name="Pourcentage 2 5 22" xfId="39038"/>
    <cellStyle name="Pourcentage 2 5 22 2" xfId="39039"/>
    <cellStyle name="Pourcentage 2 5 22 3" xfId="39040"/>
    <cellStyle name="Pourcentage 2 5 22 4" xfId="39041"/>
    <cellStyle name="Pourcentage 2 5 22 5" xfId="39042"/>
    <cellStyle name="Pourcentage 2 5 23" xfId="39043"/>
    <cellStyle name="Pourcentage 2 5 23 2" xfId="39044"/>
    <cellStyle name="Pourcentage 2 5 23 3" xfId="39045"/>
    <cellStyle name="Pourcentage 2 5 23 4" xfId="39046"/>
    <cellStyle name="Pourcentage 2 5 23 5" xfId="39047"/>
    <cellStyle name="Pourcentage 2 5 3" xfId="39048"/>
    <cellStyle name="Pourcentage 2 5 3 2" xfId="39049"/>
    <cellStyle name="Pourcentage 2 5 3 3" xfId="39050"/>
    <cellStyle name="Pourcentage 2 5 3 4" xfId="39051"/>
    <cellStyle name="Pourcentage 2 5 3 5" xfId="39052"/>
    <cellStyle name="Pourcentage 2 5 4" xfId="39053"/>
    <cellStyle name="Pourcentage 2 5 4 2" xfId="39054"/>
    <cellStyle name="Pourcentage 2 5 4 3" xfId="39055"/>
    <cellStyle name="Pourcentage 2 5 4 4" xfId="39056"/>
    <cellStyle name="Pourcentage 2 5 4 5" xfId="39057"/>
    <cellStyle name="Pourcentage 2 5 5" xfId="39058"/>
    <cellStyle name="Pourcentage 2 5 5 2" xfId="39059"/>
    <cellStyle name="Pourcentage 2 5 5 3" xfId="39060"/>
    <cellStyle name="Pourcentage 2 5 5 4" xfId="39061"/>
    <cellStyle name="Pourcentage 2 5 5 5" xfId="39062"/>
    <cellStyle name="Pourcentage 2 5 6" xfId="39063"/>
    <cellStyle name="Pourcentage 2 5 6 2" xfId="39064"/>
    <cellStyle name="Pourcentage 2 5 6 3" xfId="39065"/>
    <cellStyle name="Pourcentage 2 5 6 4" xfId="39066"/>
    <cellStyle name="Pourcentage 2 5 6 5" xfId="39067"/>
    <cellStyle name="Pourcentage 2 5 7" xfId="39068"/>
    <cellStyle name="Pourcentage 2 5 7 2" xfId="39069"/>
    <cellStyle name="Pourcentage 2 5 7 3" xfId="39070"/>
    <cellStyle name="Pourcentage 2 5 7 4" xfId="39071"/>
    <cellStyle name="Pourcentage 2 5 7 5" xfId="39072"/>
    <cellStyle name="Pourcentage 2 5 8" xfId="39073"/>
    <cellStyle name="Pourcentage 2 5 8 2" xfId="39074"/>
    <cellStyle name="Pourcentage 2 5 8 3" xfId="39075"/>
    <cellStyle name="Pourcentage 2 5 8 4" xfId="39076"/>
    <cellStyle name="Pourcentage 2 5 8 5" xfId="39077"/>
    <cellStyle name="Pourcentage 2 5 9" xfId="39078"/>
    <cellStyle name="Pourcentage 2 5 9 2" xfId="39079"/>
    <cellStyle name="Pourcentage 2 5 9 3" xfId="39080"/>
    <cellStyle name="Pourcentage 2 5 9 4" xfId="39081"/>
    <cellStyle name="Pourcentage 2 5 9 5" xfId="39082"/>
    <cellStyle name="Pourcentage 2 6" xfId="832"/>
    <cellStyle name="Pourcentage 2 6 10" xfId="39083"/>
    <cellStyle name="Pourcentage 2 6 10 2" xfId="39084"/>
    <cellStyle name="Pourcentage 2 6 10 3" xfId="39085"/>
    <cellStyle name="Pourcentage 2 6 10 4" xfId="39086"/>
    <cellStyle name="Pourcentage 2 6 10 5" xfId="39087"/>
    <cellStyle name="Pourcentage 2 6 11" xfId="39088"/>
    <cellStyle name="Pourcentage 2 6 11 2" xfId="39089"/>
    <cellStyle name="Pourcentage 2 6 11 3" xfId="39090"/>
    <cellStyle name="Pourcentage 2 6 11 4" xfId="39091"/>
    <cellStyle name="Pourcentage 2 6 11 5" xfId="39092"/>
    <cellStyle name="Pourcentage 2 6 12" xfId="39093"/>
    <cellStyle name="Pourcentage 2 6 12 2" xfId="39094"/>
    <cellStyle name="Pourcentage 2 6 12 3" xfId="39095"/>
    <cellStyle name="Pourcentage 2 6 12 4" xfId="39096"/>
    <cellStyle name="Pourcentage 2 6 12 5" xfId="39097"/>
    <cellStyle name="Pourcentage 2 6 13" xfId="39098"/>
    <cellStyle name="Pourcentage 2 6 13 2" xfId="39099"/>
    <cellStyle name="Pourcentage 2 6 13 3" xfId="39100"/>
    <cellStyle name="Pourcentage 2 6 13 4" xfId="39101"/>
    <cellStyle name="Pourcentage 2 6 13 5" xfId="39102"/>
    <cellStyle name="Pourcentage 2 6 14" xfId="39103"/>
    <cellStyle name="Pourcentage 2 6 14 2" xfId="39104"/>
    <cellStyle name="Pourcentage 2 6 14 3" xfId="39105"/>
    <cellStyle name="Pourcentage 2 6 14 4" xfId="39106"/>
    <cellStyle name="Pourcentage 2 6 14 5" xfId="39107"/>
    <cellStyle name="Pourcentage 2 6 15" xfId="39108"/>
    <cellStyle name="Pourcentage 2 6 15 2" xfId="39109"/>
    <cellStyle name="Pourcentage 2 6 15 3" xfId="39110"/>
    <cellStyle name="Pourcentage 2 6 15 4" xfId="39111"/>
    <cellStyle name="Pourcentage 2 6 15 5" xfId="39112"/>
    <cellStyle name="Pourcentage 2 6 16" xfId="39113"/>
    <cellStyle name="Pourcentage 2 6 16 2" xfId="39114"/>
    <cellStyle name="Pourcentage 2 6 16 3" xfId="39115"/>
    <cellStyle name="Pourcentage 2 6 16 4" xfId="39116"/>
    <cellStyle name="Pourcentage 2 6 16 5" xfId="39117"/>
    <cellStyle name="Pourcentage 2 6 17" xfId="39118"/>
    <cellStyle name="Pourcentage 2 6 17 2" xfId="39119"/>
    <cellStyle name="Pourcentage 2 6 17 3" xfId="39120"/>
    <cellStyle name="Pourcentage 2 6 17 4" xfId="39121"/>
    <cellStyle name="Pourcentage 2 6 17 5" xfId="39122"/>
    <cellStyle name="Pourcentage 2 6 18" xfId="39123"/>
    <cellStyle name="Pourcentage 2 6 18 2" xfId="39124"/>
    <cellStyle name="Pourcentage 2 6 18 3" xfId="39125"/>
    <cellStyle name="Pourcentage 2 6 18 4" xfId="39126"/>
    <cellStyle name="Pourcentage 2 6 18 5" xfId="39127"/>
    <cellStyle name="Pourcentage 2 6 19" xfId="39128"/>
    <cellStyle name="Pourcentage 2 6 19 2" xfId="39129"/>
    <cellStyle name="Pourcentage 2 6 19 3" xfId="39130"/>
    <cellStyle name="Pourcentage 2 6 19 4" xfId="39131"/>
    <cellStyle name="Pourcentage 2 6 19 5" xfId="39132"/>
    <cellStyle name="Pourcentage 2 6 2" xfId="39133"/>
    <cellStyle name="Pourcentage 2 6 2 2" xfId="39134"/>
    <cellStyle name="Pourcentage 2 6 2 3" xfId="39135"/>
    <cellStyle name="Pourcentage 2 6 2 4" xfId="39136"/>
    <cellStyle name="Pourcentage 2 6 2 5" xfId="39137"/>
    <cellStyle name="Pourcentage 2 6 20" xfId="39138"/>
    <cellStyle name="Pourcentage 2 6 20 2" xfId="39139"/>
    <cellStyle name="Pourcentage 2 6 20 3" xfId="39140"/>
    <cellStyle name="Pourcentage 2 6 20 4" xfId="39141"/>
    <cellStyle name="Pourcentage 2 6 20 5" xfId="39142"/>
    <cellStyle name="Pourcentage 2 6 21" xfId="39143"/>
    <cellStyle name="Pourcentage 2 6 21 2" xfId="39144"/>
    <cellStyle name="Pourcentage 2 6 21 3" xfId="39145"/>
    <cellStyle name="Pourcentage 2 6 21 4" xfId="39146"/>
    <cellStyle name="Pourcentage 2 6 21 5" xfId="39147"/>
    <cellStyle name="Pourcentage 2 6 22" xfId="39148"/>
    <cellStyle name="Pourcentage 2 6 22 2" xfId="39149"/>
    <cellStyle name="Pourcentage 2 6 22 3" xfId="39150"/>
    <cellStyle name="Pourcentage 2 6 22 4" xfId="39151"/>
    <cellStyle name="Pourcentage 2 6 22 5" xfId="39152"/>
    <cellStyle name="Pourcentage 2 6 23" xfId="39153"/>
    <cellStyle name="Pourcentage 2 6 23 2" xfId="39154"/>
    <cellStyle name="Pourcentage 2 6 23 3" xfId="39155"/>
    <cellStyle name="Pourcentage 2 6 23 4" xfId="39156"/>
    <cellStyle name="Pourcentage 2 6 23 5" xfId="39157"/>
    <cellStyle name="Pourcentage 2 6 3" xfId="39158"/>
    <cellStyle name="Pourcentage 2 6 3 2" xfId="39159"/>
    <cellStyle name="Pourcentage 2 6 3 3" xfId="39160"/>
    <cellStyle name="Pourcentage 2 6 3 4" xfId="39161"/>
    <cellStyle name="Pourcentage 2 6 3 5" xfId="39162"/>
    <cellStyle name="Pourcentage 2 6 4" xfId="39163"/>
    <cellStyle name="Pourcentage 2 6 4 2" xfId="39164"/>
    <cellStyle name="Pourcentage 2 6 4 3" xfId="39165"/>
    <cellStyle name="Pourcentage 2 6 4 4" xfId="39166"/>
    <cellStyle name="Pourcentage 2 6 4 5" xfId="39167"/>
    <cellStyle name="Pourcentage 2 6 5" xfId="39168"/>
    <cellStyle name="Pourcentage 2 6 5 2" xfId="39169"/>
    <cellStyle name="Pourcentage 2 6 5 3" xfId="39170"/>
    <cellStyle name="Pourcentage 2 6 5 4" xfId="39171"/>
    <cellStyle name="Pourcentage 2 6 5 5" xfId="39172"/>
    <cellStyle name="Pourcentage 2 6 6" xfId="39173"/>
    <cellStyle name="Pourcentage 2 6 6 2" xfId="39174"/>
    <cellStyle name="Pourcentage 2 6 6 3" xfId="39175"/>
    <cellStyle name="Pourcentage 2 6 6 4" xfId="39176"/>
    <cellStyle name="Pourcentage 2 6 6 5" xfId="39177"/>
    <cellStyle name="Pourcentage 2 6 7" xfId="39178"/>
    <cellStyle name="Pourcentage 2 6 7 2" xfId="39179"/>
    <cellStyle name="Pourcentage 2 6 7 3" xfId="39180"/>
    <cellStyle name="Pourcentage 2 6 7 4" xfId="39181"/>
    <cellStyle name="Pourcentage 2 6 7 5" xfId="39182"/>
    <cellStyle name="Pourcentage 2 6 8" xfId="39183"/>
    <cellStyle name="Pourcentage 2 6 8 2" xfId="39184"/>
    <cellStyle name="Pourcentage 2 6 8 3" xfId="39185"/>
    <cellStyle name="Pourcentage 2 6 8 4" xfId="39186"/>
    <cellStyle name="Pourcentage 2 6 8 5" xfId="39187"/>
    <cellStyle name="Pourcentage 2 6 9" xfId="39188"/>
    <cellStyle name="Pourcentage 2 6 9 2" xfId="39189"/>
    <cellStyle name="Pourcentage 2 6 9 3" xfId="39190"/>
    <cellStyle name="Pourcentage 2 6 9 4" xfId="39191"/>
    <cellStyle name="Pourcentage 2 6 9 5" xfId="39192"/>
    <cellStyle name="Pourcentage 2 7" xfId="833"/>
    <cellStyle name="Pourcentage 2 7 10" xfId="39193"/>
    <cellStyle name="Pourcentage 2 7 10 2" xfId="39194"/>
    <cellStyle name="Pourcentage 2 7 10 3" xfId="39195"/>
    <cellStyle name="Pourcentage 2 7 10 4" xfId="39196"/>
    <cellStyle name="Pourcentage 2 7 10 5" xfId="39197"/>
    <cellStyle name="Pourcentage 2 7 11" xfId="39198"/>
    <cellStyle name="Pourcentage 2 7 11 2" xfId="39199"/>
    <cellStyle name="Pourcentage 2 7 11 3" xfId="39200"/>
    <cellStyle name="Pourcentage 2 7 11 4" xfId="39201"/>
    <cellStyle name="Pourcentage 2 7 11 5" xfId="39202"/>
    <cellStyle name="Pourcentage 2 7 12" xfId="39203"/>
    <cellStyle name="Pourcentage 2 7 12 2" xfId="39204"/>
    <cellStyle name="Pourcentage 2 7 12 3" xfId="39205"/>
    <cellStyle name="Pourcentage 2 7 12 4" xfId="39206"/>
    <cellStyle name="Pourcentage 2 7 12 5" xfId="39207"/>
    <cellStyle name="Pourcentage 2 7 13" xfId="39208"/>
    <cellStyle name="Pourcentage 2 7 13 2" xfId="39209"/>
    <cellStyle name="Pourcentage 2 7 13 3" xfId="39210"/>
    <cellStyle name="Pourcentage 2 7 13 4" xfId="39211"/>
    <cellStyle name="Pourcentage 2 7 13 5" xfId="39212"/>
    <cellStyle name="Pourcentage 2 7 14" xfId="39213"/>
    <cellStyle name="Pourcentage 2 7 14 2" xfId="39214"/>
    <cellStyle name="Pourcentage 2 7 14 3" xfId="39215"/>
    <cellStyle name="Pourcentage 2 7 14 4" xfId="39216"/>
    <cellStyle name="Pourcentage 2 7 14 5" xfId="39217"/>
    <cellStyle name="Pourcentage 2 7 15" xfId="39218"/>
    <cellStyle name="Pourcentage 2 7 15 2" xfId="39219"/>
    <cellStyle name="Pourcentage 2 7 15 3" xfId="39220"/>
    <cellStyle name="Pourcentage 2 7 15 4" xfId="39221"/>
    <cellStyle name="Pourcentage 2 7 15 5" xfId="39222"/>
    <cellStyle name="Pourcentage 2 7 16" xfId="39223"/>
    <cellStyle name="Pourcentage 2 7 16 2" xfId="39224"/>
    <cellStyle name="Pourcentage 2 7 16 3" xfId="39225"/>
    <cellStyle name="Pourcentage 2 7 16 4" xfId="39226"/>
    <cellStyle name="Pourcentage 2 7 16 5" xfId="39227"/>
    <cellStyle name="Pourcentage 2 7 17" xfId="39228"/>
    <cellStyle name="Pourcentage 2 7 17 2" xfId="39229"/>
    <cellStyle name="Pourcentage 2 7 17 3" xfId="39230"/>
    <cellStyle name="Pourcentage 2 7 17 4" xfId="39231"/>
    <cellStyle name="Pourcentage 2 7 17 5" xfId="39232"/>
    <cellStyle name="Pourcentage 2 7 18" xfId="39233"/>
    <cellStyle name="Pourcentage 2 7 18 2" xfId="39234"/>
    <cellStyle name="Pourcentage 2 7 18 3" xfId="39235"/>
    <cellStyle name="Pourcentage 2 7 18 4" xfId="39236"/>
    <cellStyle name="Pourcentage 2 7 18 5" xfId="39237"/>
    <cellStyle name="Pourcentage 2 7 19" xfId="39238"/>
    <cellStyle name="Pourcentage 2 7 19 2" xfId="39239"/>
    <cellStyle name="Pourcentage 2 7 19 3" xfId="39240"/>
    <cellStyle name="Pourcentage 2 7 19 4" xfId="39241"/>
    <cellStyle name="Pourcentage 2 7 19 5" xfId="39242"/>
    <cellStyle name="Pourcentage 2 7 2" xfId="39243"/>
    <cellStyle name="Pourcentage 2 7 2 2" xfId="39244"/>
    <cellStyle name="Pourcentage 2 7 2 3" xfId="39245"/>
    <cellStyle name="Pourcentage 2 7 2 4" xfId="39246"/>
    <cellStyle name="Pourcentage 2 7 2 5" xfId="39247"/>
    <cellStyle name="Pourcentage 2 7 20" xfId="39248"/>
    <cellStyle name="Pourcentage 2 7 20 2" xfId="39249"/>
    <cellStyle name="Pourcentage 2 7 20 3" xfId="39250"/>
    <cellStyle name="Pourcentage 2 7 20 4" xfId="39251"/>
    <cellStyle name="Pourcentage 2 7 20 5" xfId="39252"/>
    <cellStyle name="Pourcentage 2 7 21" xfId="39253"/>
    <cellStyle name="Pourcentage 2 7 21 2" xfId="39254"/>
    <cellStyle name="Pourcentage 2 7 21 3" xfId="39255"/>
    <cellStyle name="Pourcentage 2 7 21 4" xfId="39256"/>
    <cellStyle name="Pourcentage 2 7 21 5" xfId="39257"/>
    <cellStyle name="Pourcentage 2 7 22" xfId="39258"/>
    <cellStyle name="Pourcentage 2 7 22 2" xfId="39259"/>
    <cellStyle name="Pourcentage 2 7 22 3" xfId="39260"/>
    <cellStyle name="Pourcentage 2 7 22 4" xfId="39261"/>
    <cellStyle name="Pourcentage 2 7 22 5" xfId="39262"/>
    <cellStyle name="Pourcentage 2 7 23" xfId="39263"/>
    <cellStyle name="Pourcentage 2 7 23 2" xfId="39264"/>
    <cellStyle name="Pourcentage 2 7 23 3" xfId="39265"/>
    <cellStyle name="Pourcentage 2 7 23 4" xfId="39266"/>
    <cellStyle name="Pourcentage 2 7 23 5" xfId="39267"/>
    <cellStyle name="Pourcentage 2 7 3" xfId="39268"/>
    <cellStyle name="Pourcentage 2 7 3 2" xfId="39269"/>
    <cellStyle name="Pourcentage 2 7 3 3" xfId="39270"/>
    <cellStyle name="Pourcentage 2 7 3 4" xfId="39271"/>
    <cellStyle name="Pourcentage 2 7 3 5" xfId="39272"/>
    <cellStyle name="Pourcentage 2 7 4" xfId="39273"/>
    <cellStyle name="Pourcentage 2 7 4 2" xfId="39274"/>
    <cellStyle name="Pourcentage 2 7 4 3" xfId="39275"/>
    <cellStyle name="Pourcentage 2 7 4 4" xfId="39276"/>
    <cellStyle name="Pourcentage 2 7 4 5" xfId="39277"/>
    <cellStyle name="Pourcentage 2 7 5" xfId="39278"/>
    <cellStyle name="Pourcentage 2 7 5 2" xfId="39279"/>
    <cellStyle name="Pourcentage 2 7 5 3" xfId="39280"/>
    <cellStyle name="Pourcentage 2 7 5 4" xfId="39281"/>
    <cellStyle name="Pourcentage 2 7 5 5" xfId="39282"/>
    <cellStyle name="Pourcentage 2 7 6" xfId="39283"/>
    <cellStyle name="Pourcentage 2 7 6 2" xfId="39284"/>
    <cellStyle name="Pourcentage 2 7 6 3" xfId="39285"/>
    <cellStyle name="Pourcentage 2 7 6 4" xfId="39286"/>
    <cellStyle name="Pourcentage 2 7 6 5" xfId="39287"/>
    <cellStyle name="Pourcentage 2 7 7" xfId="39288"/>
    <cellStyle name="Pourcentage 2 7 7 2" xfId="39289"/>
    <cellStyle name="Pourcentage 2 7 7 3" xfId="39290"/>
    <cellStyle name="Pourcentage 2 7 7 4" xfId="39291"/>
    <cellStyle name="Pourcentage 2 7 7 5" xfId="39292"/>
    <cellStyle name="Pourcentage 2 7 8" xfId="39293"/>
    <cellStyle name="Pourcentage 2 7 8 2" xfId="39294"/>
    <cellStyle name="Pourcentage 2 7 8 3" xfId="39295"/>
    <cellStyle name="Pourcentage 2 7 8 4" xfId="39296"/>
    <cellStyle name="Pourcentage 2 7 8 5" xfId="39297"/>
    <cellStyle name="Pourcentage 2 7 9" xfId="39298"/>
    <cellStyle name="Pourcentage 2 7 9 2" xfId="39299"/>
    <cellStyle name="Pourcentage 2 7 9 3" xfId="39300"/>
    <cellStyle name="Pourcentage 2 7 9 4" xfId="39301"/>
    <cellStyle name="Pourcentage 2 7 9 5" xfId="39302"/>
    <cellStyle name="Pourcentage 2 8" xfId="1179"/>
    <cellStyle name="Pourcentage 2 8 10" xfId="39303"/>
    <cellStyle name="Pourcentage 2 8 10 2" xfId="39304"/>
    <cellStyle name="Pourcentage 2 8 10 3" xfId="39305"/>
    <cellStyle name="Pourcentage 2 8 10 4" xfId="39306"/>
    <cellStyle name="Pourcentage 2 8 10 5" xfId="39307"/>
    <cellStyle name="Pourcentage 2 8 11" xfId="39308"/>
    <cellStyle name="Pourcentage 2 8 11 2" xfId="39309"/>
    <cellStyle name="Pourcentage 2 8 11 3" xfId="39310"/>
    <cellStyle name="Pourcentage 2 8 11 4" xfId="39311"/>
    <cellStyle name="Pourcentage 2 8 11 5" xfId="39312"/>
    <cellStyle name="Pourcentage 2 8 12" xfId="39313"/>
    <cellStyle name="Pourcentage 2 8 12 2" xfId="39314"/>
    <cellStyle name="Pourcentage 2 8 12 3" xfId="39315"/>
    <cellStyle name="Pourcentage 2 8 12 4" xfId="39316"/>
    <cellStyle name="Pourcentage 2 8 12 5" xfId="39317"/>
    <cellStyle name="Pourcentage 2 8 13" xfId="39318"/>
    <cellStyle name="Pourcentage 2 8 13 2" xfId="39319"/>
    <cellStyle name="Pourcentage 2 8 13 3" xfId="39320"/>
    <cellStyle name="Pourcentage 2 8 13 4" xfId="39321"/>
    <cellStyle name="Pourcentage 2 8 13 5" xfId="39322"/>
    <cellStyle name="Pourcentage 2 8 14" xfId="39323"/>
    <cellStyle name="Pourcentage 2 8 14 2" xfId="39324"/>
    <cellStyle name="Pourcentage 2 8 14 3" xfId="39325"/>
    <cellStyle name="Pourcentage 2 8 14 4" xfId="39326"/>
    <cellStyle name="Pourcentage 2 8 14 5" xfId="39327"/>
    <cellStyle name="Pourcentage 2 8 15" xfId="39328"/>
    <cellStyle name="Pourcentage 2 8 15 2" xfId="39329"/>
    <cellStyle name="Pourcentage 2 8 15 3" xfId="39330"/>
    <cellStyle name="Pourcentage 2 8 15 4" xfId="39331"/>
    <cellStyle name="Pourcentage 2 8 15 5" xfId="39332"/>
    <cellStyle name="Pourcentage 2 8 16" xfId="39333"/>
    <cellStyle name="Pourcentage 2 8 16 2" xfId="39334"/>
    <cellStyle name="Pourcentage 2 8 16 3" xfId="39335"/>
    <cellStyle name="Pourcentage 2 8 16 4" xfId="39336"/>
    <cellStyle name="Pourcentage 2 8 16 5" xfId="39337"/>
    <cellStyle name="Pourcentage 2 8 17" xfId="39338"/>
    <cellStyle name="Pourcentage 2 8 17 2" xfId="39339"/>
    <cellStyle name="Pourcentage 2 8 17 3" xfId="39340"/>
    <cellStyle name="Pourcentage 2 8 17 4" xfId="39341"/>
    <cellStyle name="Pourcentage 2 8 17 5" xfId="39342"/>
    <cellStyle name="Pourcentage 2 8 18" xfId="39343"/>
    <cellStyle name="Pourcentage 2 8 18 2" xfId="39344"/>
    <cellStyle name="Pourcentage 2 8 18 3" xfId="39345"/>
    <cellStyle name="Pourcentage 2 8 18 4" xfId="39346"/>
    <cellStyle name="Pourcentage 2 8 18 5" xfId="39347"/>
    <cellStyle name="Pourcentage 2 8 19" xfId="39348"/>
    <cellStyle name="Pourcentage 2 8 19 2" xfId="39349"/>
    <cellStyle name="Pourcentage 2 8 19 3" xfId="39350"/>
    <cellStyle name="Pourcentage 2 8 19 4" xfId="39351"/>
    <cellStyle name="Pourcentage 2 8 19 5" xfId="39352"/>
    <cellStyle name="Pourcentage 2 8 2" xfId="39353"/>
    <cellStyle name="Pourcentage 2 8 2 2" xfId="39354"/>
    <cellStyle name="Pourcentage 2 8 2 3" xfId="39355"/>
    <cellStyle name="Pourcentage 2 8 2 4" xfId="39356"/>
    <cellStyle name="Pourcentage 2 8 2 5" xfId="39357"/>
    <cellStyle name="Pourcentage 2 8 20" xfId="39358"/>
    <cellStyle name="Pourcentage 2 8 20 2" xfId="39359"/>
    <cellStyle name="Pourcentage 2 8 20 3" xfId="39360"/>
    <cellStyle name="Pourcentage 2 8 20 4" xfId="39361"/>
    <cellStyle name="Pourcentage 2 8 20 5" xfId="39362"/>
    <cellStyle name="Pourcentage 2 8 21" xfId="39363"/>
    <cellStyle name="Pourcentage 2 8 21 2" xfId="39364"/>
    <cellStyle name="Pourcentage 2 8 21 3" xfId="39365"/>
    <cellStyle name="Pourcentage 2 8 21 4" xfId="39366"/>
    <cellStyle name="Pourcentage 2 8 21 5" xfId="39367"/>
    <cellStyle name="Pourcentage 2 8 22" xfId="39368"/>
    <cellStyle name="Pourcentage 2 8 22 2" xfId="39369"/>
    <cellStyle name="Pourcentage 2 8 22 3" xfId="39370"/>
    <cellStyle name="Pourcentage 2 8 22 4" xfId="39371"/>
    <cellStyle name="Pourcentage 2 8 22 5" xfId="39372"/>
    <cellStyle name="Pourcentage 2 8 23" xfId="39373"/>
    <cellStyle name="Pourcentage 2 8 23 2" xfId="39374"/>
    <cellStyle name="Pourcentage 2 8 23 3" xfId="39375"/>
    <cellStyle name="Pourcentage 2 8 23 4" xfId="39376"/>
    <cellStyle name="Pourcentage 2 8 23 5" xfId="39377"/>
    <cellStyle name="Pourcentage 2 8 3" xfId="39378"/>
    <cellStyle name="Pourcentage 2 8 3 2" xfId="39379"/>
    <cellStyle name="Pourcentage 2 8 3 3" xfId="39380"/>
    <cellStyle name="Pourcentage 2 8 3 4" xfId="39381"/>
    <cellStyle name="Pourcentage 2 8 3 5" xfId="39382"/>
    <cellStyle name="Pourcentage 2 8 4" xfId="39383"/>
    <cellStyle name="Pourcentage 2 8 4 2" xfId="39384"/>
    <cellStyle name="Pourcentage 2 8 4 3" xfId="39385"/>
    <cellStyle name="Pourcentage 2 8 4 4" xfId="39386"/>
    <cellStyle name="Pourcentage 2 8 4 5" xfId="39387"/>
    <cellStyle name="Pourcentage 2 8 5" xfId="39388"/>
    <cellStyle name="Pourcentage 2 8 5 2" xfId="39389"/>
    <cellStyle name="Pourcentage 2 8 5 3" xfId="39390"/>
    <cellStyle name="Pourcentage 2 8 5 4" xfId="39391"/>
    <cellStyle name="Pourcentage 2 8 5 5" xfId="39392"/>
    <cellStyle name="Pourcentage 2 8 6" xfId="39393"/>
    <cellStyle name="Pourcentage 2 8 6 2" xfId="39394"/>
    <cellStyle name="Pourcentage 2 8 6 3" xfId="39395"/>
    <cellStyle name="Pourcentage 2 8 6 4" xfId="39396"/>
    <cellStyle name="Pourcentage 2 8 6 5" xfId="39397"/>
    <cellStyle name="Pourcentage 2 8 7" xfId="39398"/>
    <cellStyle name="Pourcentage 2 8 7 2" xfId="39399"/>
    <cellStyle name="Pourcentage 2 8 7 3" xfId="39400"/>
    <cellStyle name="Pourcentage 2 8 7 4" xfId="39401"/>
    <cellStyle name="Pourcentage 2 8 7 5" xfId="39402"/>
    <cellStyle name="Pourcentage 2 8 8" xfId="39403"/>
    <cellStyle name="Pourcentage 2 8 8 2" xfId="39404"/>
    <cellStyle name="Pourcentage 2 8 8 3" xfId="39405"/>
    <cellStyle name="Pourcentage 2 8 8 4" xfId="39406"/>
    <cellStyle name="Pourcentage 2 8 8 5" xfId="39407"/>
    <cellStyle name="Pourcentage 2 8 9" xfId="39408"/>
    <cellStyle name="Pourcentage 2 8 9 2" xfId="39409"/>
    <cellStyle name="Pourcentage 2 8 9 3" xfId="39410"/>
    <cellStyle name="Pourcentage 2 8 9 4" xfId="39411"/>
    <cellStyle name="Pourcentage 2 8 9 5" xfId="39412"/>
    <cellStyle name="Pourcentage 2 9" xfId="39413"/>
    <cellStyle name="Pourcentage 2 9 10" xfId="39414"/>
    <cellStyle name="Pourcentage 2 9 10 2" xfId="39415"/>
    <cellStyle name="Pourcentage 2 9 10 3" xfId="39416"/>
    <cellStyle name="Pourcentage 2 9 10 4" xfId="39417"/>
    <cellStyle name="Pourcentage 2 9 10 5" xfId="39418"/>
    <cellStyle name="Pourcentage 2 9 11" xfId="39419"/>
    <cellStyle name="Pourcentage 2 9 11 2" xfId="39420"/>
    <cellStyle name="Pourcentage 2 9 11 3" xfId="39421"/>
    <cellStyle name="Pourcentage 2 9 11 4" xfId="39422"/>
    <cellStyle name="Pourcentage 2 9 11 5" xfId="39423"/>
    <cellStyle name="Pourcentage 2 9 12" xfId="39424"/>
    <cellStyle name="Pourcentage 2 9 12 2" xfId="39425"/>
    <cellStyle name="Pourcentage 2 9 12 3" xfId="39426"/>
    <cellStyle name="Pourcentage 2 9 12 4" xfId="39427"/>
    <cellStyle name="Pourcentage 2 9 12 5" xfId="39428"/>
    <cellStyle name="Pourcentage 2 9 13" xfId="39429"/>
    <cellStyle name="Pourcentage 2 9 13 2" xfId="39430"/>
    <cellStyle name="Pourcentage 2 9 13 3" xfId="39431"/>
    <cellStyle name="Pourcentage 2 9 13 4" xfId="39432"/>
    <cellStyle name="Pourcentage 2 9 13 5" xfId="39433"/>
    <cellStyle name="Pourcentage 2 9 14" xfId="39434"/>
    <cellStyle name="Pourcentage 2 9 14 2" xfId="39435"/>
    <cellStyle name="Pourcentage 2 9 14 3" xfId="39436"/>
    <cellStyle name="Pourcentage 2 9 14 4" xfId="39437"/>
    <cellStyle name="Pourcentage 2 9 14 5" xfId="39438"/>
    <cellStyle name="Pourcentage 2 9 15" xfId="39439"/>
    <cellStyle name="Pourcentage 2 9 15 2" xfId="39440"/>
    <cellStyle name="Pourcentage 2 9 15 3" xfId="39441"/>
    <cellStyle name="Pourcentage 2 9 15 4" xfId="39442"/>
    <cellStyle name="Pourcentage 2 9 15 5" xfId="39443"/>
    <cellStyle name="Pourcentage 2 9 16" xfId="39444"/>
    <cellStyle name="Pourcentage 2 9 16 2" xfId="39445"/>
    <cellStyle name="Pourcentage 2 9 16 3" xfId="39446"/>
    <cellStyle name="Pourcentage 2 9 16 4" xfId="39447"/>
    <cellStyle name="Pourcentage 2 9 16 5" xfId="39448"/>
    <cellStyle name="Pourcentage 2 9 17" xfId="39449"/>
    <cellStyle name="Pourcentage 2 9 17 2" xfId="39450"/>
    <cellStyle name="Pourcentage 2 9 17 3" xfId="39451"/>
    <cellStyle name="Pourcentage 2 9 17 4" xfId="39452"/>
    <cellStyle name="Pourcentage 2 9 17 5" xfId="39453"/>
    <cellStyle name="Pourcentage 2 9 18" xfId="39454"/>
    <cellStyle name="Pourcentage 2 9 18 2" xfId="39455"/>
    <cellStyle name="Pourcentage 2 9 18 3" xfId="39456"/>
    <cellStyle name="Pourcentage 2 9 18 4" xfId="39457"/>
    <cellStyle name="Pourcentage 2 9 18 5" xfId="39458"/>
    <cellStyle name="Pourcentage 2 9 19" xfId="39459"/>
    <cellStyle name="Pourcentage 2 9 19 2" xfId="39460"/>
    <cellStyle name="Pourcentage 2 9 19 3" xfId="39461"/>
    <cellStyle name="Pourcentage 2 9 19 4" xfId="39462"/>
    <cellStyle name="Pourcentage 2 9 19 5" xfId="39463"/>
    <cellStyle name="Pourcentage 2 9 2" xfId="39464"/>
    <cellStyle name="Pourcentage 2 9 2 2" xfId="39465"/>
    <cellStyle name="Pourcentage 2 9 2 3" xfId="39466"/>
    <cellStyle name="Pourcentage 2 9 2 4" xfId="39467"/>
    <cellStyle name="Pourcentage 2 9 2 5" xfId="39468"/>
    <cellStyle name="Pourcentage 2 9 20" xfId="39469"/>
    <cellStyle name="Pourcentage 2 9 20 2" xfId="39470"/>
    <cellStyle name="Pourcentage 2 9 20 3" xfId="39471"/>
    <cellStyle name="Pourcentage 2 9 20 4" xfId="39472"/>
    <cellStyle name="Pourcentage 2 9 20 5" xfId="39473"/>
    <cellStyle name="Pourcentage 2 9 21" xfId="39474"/>
    <cellStyle name="Pourcentage 2 9 21 2" xfId="39475"/>
    <cellStyle name="Pourcentage 2 9 21 3" xfId="39476"/>
    <cellStyle name="Pourcentage 2 9 21 4" xfId="39477"/>
    <cellStyle name="Pourcentage 2 9 21 5" xfId="39478"/>
    <cellStyle name="Pourcentage 2 9 22" xfId="39479"/>
    <cellStyle name="Pourcentage 2 9 22 2" xfId="39480"/>
    <cellStyle name="Pourcentage 2 9 22 3" xfId="39481"/>
    <cellStyle name="Pourcentage 2 9 22 4" xfId="39482"/>
    <cellStyle name="Pourcentage 2 9 22 5" xfId="39483"/>
    <cellStyle name="Pourcentage 2 9 23" xfId="39484"/>
    <cellStyle name="Pourcentage 2 9 23 2" xfId="39485"/>
    <cellStyle name="Pourcentage 2 9 23 3" xfId="39486"/>
    <cellStyle name="Pourcentage 2 9 23 4" xfId="39487"/>
    <cellStyle name="Pourcentage 2 9 23 5" xfId="39488"/>
    <cellStyle name="Pourcentage 2 9 3" xfId="39489"/>
    <cellStyle name="Pourcentage 2 9 3 2" xfId="39490"/>
    <cellStyle name="Pourcentage 2 9 3 3" xfId="39491"/>
    <cellStyle name="Pourcentage 2 9 3 4" xfId="39492"/>
    <cellStyle name="Pourcentage 2 9 3 5" xfId="39493"/>
    <cellStyle name="Pourcentage 2 9 4" xfId="39494"/>
    <cellStyle name="Pourcentage 2 9 4 2" xfId="39495"/>
    <cellStyle name="Pourcentage 2 9 4 3" xfId="39496"/>
    <cellStyle name="Pourcentage 2 9 4 4" xfId="39497"/>
    <cellStyle name="Pourcentage 2 9 4 5" xfId="39498"/>
    <cellStyle name="Pourcentage 2 9 5" xfId="39499"/>
    <cellStyle name="Pourcentage 2 9 5 2" xfId="39500"/>
    <cellStyle name="Pourcentage 2 9 5 3" xfId="39501"/>
    <cellStyle name="Pourcentage 2 9 5 4" xfId="39502"/>
    <cellStyle name="Pourcentage 2 9 5 5" xfId="39503"/>
    <cellStyle name="Pourcentage 2 9 6" xfId="39504"/>
    <cellStyle name="Pourcentage 2 9 6 2" xfId="39505"/>
    <cellStyle name="Pourcentage 2 9 6 3" xfId="39506"/>
    <cellStyle name="Pourcentage 2 9 6 4" xfId="39507"/>
    <cellStyle name="Pourcentage 2 9 6 5" xfId="39508"/>
    <cellStyle name="Pourcentage 2 9 7" xfId="39509"/>
    <cellStyle name="Pourcentage 2 9 7 2" xfId="39510"/>
    <cellStyle name="Pourcentage 2 9 7 3" xfId="39511"/>
    <cellStyle name="Pourcentage 2 9 7 4" xfId="39512"/>
    <cellStyle name="Pourcentage 2 9 7 5" xfId="39513"/>
    <cellStyle name="Pourcentage 2 9 8" xfId="39514"/>
    <cellStyle name="Pourcentage 2 9 8 2" xfId="39515"/>
    <cellStyle name="Pourcentage 2 9 8 3" xfId="39516"/>
    <cellStyle name="Pourcentage 2 9 8 4" xfId="39517"/>
    <cellStyle name="Pourcentage 2 9 8 5" xfId="39518"/>
    <cellStyle name="Pourcentage 2 9 9" xfId="39519"/>
    <cellStyle name="Pourcentage 2 9 9 2" xfId="39520"/>
    <cellStyle name="Pourcentage 2 9 9 3" xfId="39521"/>
    <cellStyle name="Pourcentage 2 9 9 4" xfId="39522"/>
    <cellStyle name="Pourcentage 2 9 9 5" xfId="39523"/>
    <cellStyle name="Pourcentage 20" xfId="1370"/>
    <cellStyle name="Pourcentage 3" xfId="834"/>
    <cellStyle name="Pourcentage 3 2" xfId="835"/>
    <cellStyle name="Pourcentage 3 2 2" xfId="1180"/>
    <cellStyle name="Pourcentage 3 2 3" xfId="1181"/>
    <cellStyle name="Pourcentage 3 2 3 2" xfId="42670"/>
    <cellStyle name="Pourcentage 3 2 3 3" xfId="43318"/>
    <cellStyle name="Pourcentage 3 2 4" xfId="43978"/>
    <cellStyle name="Pourcentage 3 3" xfId="836"/>
    <cellStyle name="Pourcentage 3 3 2" xfId="42671"/>
    <cellStyle name="Pourcentage 3 4" xfId="1182"/>
    <cellStyle name="Pourcentage 3 4 2" xfId="1183"/>
    <cellStyle name="Pourcentage 3 5" xfId="1184"/>
    <cellStyle name="Pourcentage 3 5 2" xfId="42672"/>
    <cellStyle name="Pourcentage 3 5 3" xfId="43319"/>
    <cellStyle name="Pourcentage 3 6" xfId="42669"/>
    <cellStyle name="Pourcentage 3 7" xfId="43977"/>
    <cellStyle name="Pourcentage 4" xfId="837"/>
    <cellStyle name="Pourcentage 4 10" xfId="1185"/>
    <cellStyle name="Pourcentage 4 10 2" xfId="42673"/>
    <cellStyle name="Pourcentage 4 10 3" xfId="43320"/>
    <cellStyle name="Pourcentage 4 11" xfId="43423"/>
    <cellStyle name="Pourcentage 4 12" xfId="43979"/>
    <cellStyle name="Pourcentage 4 2" xfId="838"/>
    <cellStyle name="Pourcentage 4 2 10" xfId="43980"/>
    <cellStyle name="Pourcentage 4 2 2" xfId="839"/>
    <cellStyle name="Pourcentage 4 2 2 2" xfId="840"/>
    <cellStyle name="Pourcentage 4 2 2 2 2" xfId="841"/>
    <cellStyle name="Pourcentage 4 2 2 2 2 2" xfId="1186"/>
    <cellStyle name="Pourcentage 4 2 2 2 2 3" xfId="1187"/>
    <cellStyle name="Pourcentage 4 2 2 2 2 3 2" xfId="42674"/>
    <cellStyle name="Pourcentage 4 2 2 2 2 3 3" xfId="43321"/>
    <cellStyle name="Pourcentage 4 2 2 2 2 4" xfId="43983"/>
    <cellStyle name="Pourcentage 4 2 2 2 3" xfId="1188"/>
    <cellStyle name="Pourcentage 4 2 2 2 4" xfId="1189"/>
    <cellStyle name="Pourcentage 4 2 2 2 4 2" xfId="42675"/>
    <cellStyle name="Pourcentage 4 2 2 2 4 3" xfId="43322"/>
    <cellStyle name="Pourcentage 4 2 2 2 5" xfId="43982"/>
    <cellStyle name="Pourcentage 4 2 2 3" xfId="842"/>
    <cellStyle name="Pourcentage 4 2 2 3 2" xfId="1190"/>
    <cellStyle name="Pourcentage 4 2 2 3 3" xfId="1191"/>
    <cellStyle name="Pourcentage 4 2 2 3 3 2" xfId="42676"/>
    <cellStyle name="Pourcentage 4 2 2 3 3 3" xfId="43323"/>
    <cellStyle name="Pourcentage 4 2 2 3 4" xfId="43984"/>
    <cellStyle name="Pourcentage 4 2 2 4" xfId="843"/>
    <cellStyle name="Pourcentage 4 2 2 4 2" xfId="1192"/>
    <cellStyle name="Pourcentage 4 2 2 4 3" xfId="1193"/>
    <cellStyle name="Pourcentage 4 2 2 4 3 2" xfId="42677"/>
    <cellStyle name="Pourcentage 4 2 2 4 3 3" xfId="43324"/>
    <cellStyle name="Pourcentage 4 2 2 4 4" xfId="43985"/>
    <cellStyle name="Pourcentage 4 2 2 5" xfId="1194"/>
    <cellStyle name="Pourcentage 4 2 2 6" xfId="1195"/>
    <cellStyle name="Pourcentage 4 2 2 6 2" xfId="42678"/>
    <cellStyle name="Pourcentage 4 2 2 6 3" xfId="43325"/>
    <cellStyle name="Pourcentage 4 2 2 7" xfId="43981"/>
    <cellStyle name="Pourcentage 4 2 3" xfId="844"/>
    <cellStyle name="Pourcentage 4 2 3 2" xfId="845"/>
    <cellStyle name="Pourcentage 4 2 3 2 2" xfId="846"/>
    <cellStyle name="Pourcentage 4 2 3 2 2 2" xfId="1196"/>
    <cellStyle name="Pourcentage 4 2 3 2 2 3" xfId="1197"/>
    <cellStyle name="Pourcentage 4 2 3 2 2 3 2" xfId="42679"/>
    <cellStyle name="Pourcentage 4 2 3 2 2 3 3" xfId="43326"/>
    <cellStyle name="Pourcentage 4 2 3 2 2 4" xfId="43988"/>
    <cellStyle name="Pourcentage 4 2 3 2 3" xfId="1198"/>
    <cellStyle name="Pourcentage 4 2 3 2 4" xfId="1199"/>
    <cellStyle name="Pourcentage 4 2 3 2 4 2" xfId="42680"/>
    <cellStyle name="Pourcentage 4 2 3 2 4 3" xfId="43327"/>
    <cellStyle name="Pourcentage 4 2 3 2 5" xfId="43987"/>
    <cellStyle name="Pourcentage 4 2 3 3" xfId="847"/>
    <cellStyle name="Pourcentage 4 2 3 3 2" xfId="1200"/>
    <cellStyle name="Pourcentage 4 2 3 3 3" xfId="1201"/>
    <cellStyle name="Pourcentage 4 2 3 3 3 2" xfId="42681"/>
    <cellStyle name="Pourcentage 4 2 3 3 3 3" xfId="43328"/>
    <cellStyle name="Pourcentage 4 2 3 3 4" xfId="43989"/>
    <cellStyle name="Pourcentage 4 2 3 4" xfId="848"/>
    <cellStyle name="Pourcentage 4 2 3 4 2" xfId="1202"/>
    <cellStyle name="Pourcentage 4 2 3 4 3" xfId="1203"/>
    <cellStyle name="Pourcentage 4 2 3 4 3 2" xfId="42682"/>
    <cellStyle name="Pourcentage 4 2 3 4 3 3" xfId="43329"/>
    <cellStyle name="Pourcentage 4 2 3 4 4" xfId="43990"/>
    <cellStyle name="Pourcentage 4 2 3 5" xfId="1204"/>
    <cellStyle name="Pourcentage 4 2 3 6" xfId="1205"/>
    <cellStyle name="Pourcentage 4 2 3 6 2" xfId="42683"/>
    <cellStyle name="Pourcentage 4 2 3 6 3" xfId="43330"/>
    <cellStyle name="Pourcentage 4 2 3 7" xfId="43986"/>
    <cellStyle name="Pourcentage 4 2 4" xfId="849"/>
    <cellStyle name="Pourcentage 4 2 4 2" xfId="850"/>
    <cellStyle name="Pourcentage 4 2 4 2 2" xfId="1206"/>
    <cellStyle name="Pourcentage 4 2 4 2 3" xfId="1207"/>
    <cellStyle name="Pourcentage 4 2 4 2 3 2" xfId="42684"/>
    <cellStyle name="Pourcentage 4 2 4 2 3 3" xfId="43331"/>
    <cellStyle name="Pourcentage 4 2 4 2 4" xfId="43992"/>
    <cellStyle name="Pourcentage 4 2 4 3" xfId="1208"/>
    <cellStyle name="Pourcentage 4 2 4 4" xfId="1209"/>
    <cellStyle name="Pourcentage 4 2 4 4 2" xfId="42685"/>
    <cellStyle name="Pourcentage 4 2 4 4 3" xfId="43332"/>
    <cellStyle name="Pourcentage 4 2 4 5" xfId="43991"/>
    <cellStyle name="Pourcentage 4 2 5" xfId="851"/>
    <cellStyle name="Pourcentage 4 2 5 2" xfId="1210"/>
    <cellStyle name="Pourcentage 4 2 5 3" xfId="1211"/>
    <cellStyle name="Pourcentage 4 2 5 3 2" xfId="42686"/>
    <cellStyle name="Pourcentage 4 2 5 3 3" xfId="43333"/>
    <cellStyle name="Pourcentage 4 2 5 4" xfId="43993"/>
    <cellStyle name="Pourcentage 4 2 6" xfId="852"/>
    <cellStyle name="Pourcentage 4 2 6 2" xfId="1212"/>
    <cellStyle name="Pourcentage 4 2 6 3" xfId="1213"/>
    <cellStyle name="Pourcentage 4 2 6 3 2" xfId="42687"/>
    <cellStyle name="Pourcentage 4 2 6 3 3" xfId="43334"/>
    <cellStyle name="Pourcentage 4 2 6 4" xfId="43994"/>
    <cellStyle name="Pourcentage 4 2 7" xfId="1214"/>
    <cellStyle name="Pourcentage 4 2 8" xfId="1215"/>
    <cellStyle name="Pourcentage 4 2 8 2" xfId="1216"/>
    <cellStyle name="Pourcentage 4 2 8 3" xfId="1217"/>
    <cellStyle name="Pourcentage 4 2 9" xfId="1218"/>
    <cellStyle name="Pourcentage 4 2 9 2" xfId="42688"/>
    <cellStyle name="Pourcentage 4 2 9 3" xfId="43335"/>
    <cellStyle name="Pourcentage 4 3" xfId="853"/>
    <cellStyle name="Pourcentage 4 3 2" xfId="854"/>
    <cellStyle name="Pourcentage 4 3 2 2" xfId="855"/>
    <cellStyle name="Pourcentage 4 3 2 2 2" xfId="1219"/>
    <cellStyle name="Pourcentage 4 3 2 2 3" xfId="1220"/>
    <cellStyle name="Pourcentage 4 3 2 2 3 2" xfId="42689"/>
    <cellStyle name="Pourcentage 4 3 2 2 3 3" xfId="43336"/>
    <cellStyle name="Pourcentage 4 3 2 2 4" xfId="43997"/>
    <cellStyle name="Pourcentage 4 3 2 3" xfId="1221"/>
    <cellStyle name="Pourcentage 4 3 2 4" xfId="1222"/>
    <cellStyle name="Pourcentage 4 3 2 4 2" xfId="42690"/>
    <cellStyle name="Pourcentage 4 3 2 4 3" xfId="43337"/>
    <cellStyle name="Pourcentage 4 3 2 5" xfId="43996"/>
    <cellStyle name="Pourcentage 4 3 3" xfId="856"/>
    <cellStyle name="Pourcentage 4 3 3 2" xfId="1223"/>
    <cellStyle name="Pourcentage 4 3 3 3" xfId="1224"/>
    <cellStyle name="Pourcentage 4 3 3 3 2" xfId="42691"/>
    <cellStyle name="Pourcentage 4 3 3 3 3" xfId="43338"/>
    <cellStyle name="Pourcentage 4 3 3 4" xfId="43998"/>
    <cellStyle name="Pourcentage 4 3 4" xfId="857"/>
    <cellStyle name="Pourcentage 4 3 4 2" xfId="1225"/>
    <cellStyle name="Pourcentage 4 3 4 3" xfId="1226"/>
    <cellStyle name="Pourcentage 4 3 4 3 2" xfId="42692"/>
    <cellStyle name="Pourcentage 4 3 4 3 3" xfId="43339"/>
    <cellStyle name="Pourcentage 4 3 4 4" xfId="43999"/>
    <cellStyle name="Pourcentage 4 3 5" xfId="1227"/>
    <cellStyle name="Pourcentage 4 3 6" xfId="1228"/>
    <cellStyle name="Pourcentage 4 3 6 2" xfId="42693"/>
    <cellStyle name="Pourcentage 4 3 6 3" xfId="43340"/>
    <cellStyle name="Pourcentage 4 3 7" xfId="43995"/>
    <cellStyle name="Pourcentage 4 4" xfId="858"/>
    <cellStyle name="Pourcentage 4 4 2" xfId="859"/>
    <cellStyle name="Pourcentage 4 4 2 2" xfId="860"/>
    <cellStyle name="Pourcentage 4 4 2 2 2" xfId="1229"/>
    <cellStyle name="Pourcentage 4 4 2 2 3" xfId="1230"/>
    <cellStyle name="Pourcentage 4 4 2 2 3 2" xfId="42694"/>
    <cellStyle name="Pourcentage 4 4 2 2 3 3" xfId="43341"/>
    <cellStyle name="Pourcentage 4 4 2 2 4" xfId="44002"/>
    <cellStyle name="Pourcentage 4 4 2 3" xfId="1231"/>
    <cellStyle name="Pourcentage 4 4 2 4" xfId="1232"/>
    <cellStyle name="Pourcentage 4 4 2 4 2" xfId="42695"/>
    <cellStyle name="Pourcentage 4 4 2 4 3" xfId="43342"/>
    <cellStyle name="Pourcentage 4 4 2 5" xfId="44001"/>
    <cellStyle name="Pourcentage 4 4 3" xfId="861"/>
    <cellStyle name="Pourcentage 4 4 3 2" xfId="1233"/>
    <cellStyle name="Pourcentage 4 4 3 3" xfId="1234"/>
    <cellStyle name="Pourcentage 4 4 3 3 2" xfId="42696"/>
    <cellStyle name="Pourcentage 4 4 3 3 3" xfId="43343"/>
    <cellStyle name="Pourcentage 4 4 3 4" xfId="44003"/>
    <cellStyle name="Pourcentage 4 4 4" xfId="862"/>
    <cellStyle name="Pourcentage 4 4 4 2" xfId="1235"/>
    <cellStyle name="Pourcentage 4 4 4 3" xfId="1236"/>
    <cellStyle name="Pourcentage 4 4 4 3 2" xfId="42697"/>
    <cellStyle name="Pourcentage 4 4 4 3 3" xfId="43344"/>
    <cellStyle name="Pourcentage 4 4 4 4" xfId="44004"/>
    <cellStyle name="Pourcentage 4 4 5" xfId="1237"/>
    <cellStyle name="Pourcentage 4 4 6" xfId="1238"/>
    <cellStyle name="Pourcentage 4 4 6 2" xfId="42698"/>
    <cellStyle name="Pourcentage 4 4 6 3" xfId="43345"/>
    <cellStyle name="Pourcentage 4 4 7" xfId="44000"/>
    <cellStyle name="Pourcentage 4 5" xfId="863"/>
    <cellStyle name="Pourcentage 4 5 2" xfId="864"/>
    <cellStyle name="Pourcentage 4 5 2 2" xfId="1239"/>
    <cellStyle name="Pourcentage 4 5 2 3" xfId="1240"/>
    <cellStyle name="Pourcentage 4 5 2 3 2" xfId="42699"/>
    <cellStyle name="Pourcentage 4 5 2 3 3" xfId="43346"/>
    <cellStyle name="Pourcentage 4 5 2 4" xfId="44006"/>
    <cellStyle name="Pourcentage 4 5 3" xfId="1241"/>
    <cellStyle name="Pourcentage 4 5 4" xfId="1242"/>
    <cellStyle name="Pourcentage 4 5 4 2" xfId="42700"/>
    <cellStyle name="Pourcentage 4 5 4 3" xfId="43347"/>
    <cellStyle name="Pourcentage 4 5 5" xfId="44005"/>
    <cellStyle name="Pourcentage 4 6" xfId="865"/>
    <cellStyle name="Pourcentage 4 6 2" xfId="1243"/>
    <cellStyle name="Pourcentage 4 6 3" xfId="1244"/>
    <cellStyle name="Pourcentage 4 6 3 2" xfId="42701"/>
    <cellStyle name="Pourcentage 4 6 3 3" xfId="43348"/>
    <cellStyle name="Pourcentage 4 6 4" xfId="44007"/>
    <cellStyle name="Pourcentage 4 7" xfId="866"/>
    <cellStyle name="Pourcentage 4 7 2" xfId="1245"/>
    <cellStyle name="Pourcentage 4 7 3" xfId="1246"/>
    <cellStyle name="Pourcentage 4 7 3 2" xfId="42702"/>
    <cellStyle name="Pourcentage 4 7 3 3" xfId="43349"/>
    <cellStyle name="Pourcentage 4 7 4" xfId="44008"/>
    <cellStyle name="Pourcentage 4 8" xfId="1247"/>
    <cellStyle name="Pourcentage 4 9" xfId="1248"/>
    <cellStyle name="Pourcentage 4 9 2" xfId="1249"/>
    <cellStyle name="Pourcentage 4 9 3" xfId="1250"/>
    <cellStyle name="Pourcentage 5" xfId="867"/>
    <cellStyle name="Pourcentage 5 2" xfId="868"/>
    <cellStyle name="Pourcentage 5 3" xfId="869"/>
    <cellStyle name="Pourcentage 5 4" xfId="870"/>
    <cellStyle name="Pourcentage 5 5" xfId="871"/>
    <cellStyle name="Pourcentage 6" xfId="872"/>
    <cellStyle name="Pourcentage 6 2" xfId="873"/>
    <cellStyle name="Pourcentage 6 2 2" xfId="874"/>
    <cellStyle name="Pourcentage 6 2 2 2" xfId="875"/>
    <cellStyle name="Pourcentage 6 2 2 2 2" xfId="876"/>
    <cellStyle name="Pourcentage 6 2 2 2 2 2" xfId="1251"/>
    <cellStyle name="Pourcentage 6 2 2 2 2 3" xfId="1252"/>
    <cellStyle name="Pourcentage 6 2 2 2 2 3 2" xfId="42704"/>
    <cellStyle name="Pourcentage 6 2 2 2 2 3 3" xfId="43350"/>
    <cellStyle name="Pourcentage 6 2 2 2 2 4" xfId="44012"/>
    <cellStyle name="Pourcentage 6 2 2 2 3" xfId="1253"/>
    <cellStyle name="Pourcentage 6 2 2 2 4" xfId="1254"/>
    <cellStyle name="Pourcentage 6 2 2 2 4 2" xfId="42705"/>
    <cellStyle name="Pourcentage 6 2 2 2 4 3" xfId="43351"/>
    <cellStyle name="Pourcentage 6 2 2 2 5" xfId="44011"/>
    <cellStyle name="Pourcentage 6 2 2 3" xfId="877"/>
    <cellStyle name="Pourcentage 6 2 2 3 2" xfId="1255"/>
    <cellStyle name="Pourcentage 6 2 2 3 3" xfId="1256"/>
    <cellStyle name="Pourcentage 6 2 2 3 3 2" xfId="42706"/>
    <cellStyle name="Pourcentage 6 2 2 3 3 3" xfId="43352"/>
    <cellStyle name="Pourcentage 6 2 2 3 4" xfId="44013"/>
    <cellStyle name="Pourcentage 6 2 2 4" xfId="878"/>
    <cellStyle name="Pourcentage 6 2 2 4 2" xfId="1257"/>
    <cellStyle name="Pourcentage 6 2 2 4 3" xfId="1258"/>
    <cellStyle name="Pourcentage 6 2 2 4 3 2" xfId="42707"/>
    <cellStyle name="Pourcentage 6 2 2 4 3 3" xfId="43353"/>
    <cellStyle name="Pourcentage 6 2 2 4 4" xfId="44014"/>
    <cellStyle name="Pourcentage 6 2 2 5" xfId="1259"/>
    <cellStyle name="Pourcentage 6 2 2 6" xfId="1260"/>
    <cellStyle name="Pourcentage 6 2 2 6 2" xfId="42708"/>
    <cellStyle name="Pourcentage 6 2 2 6 3" xfId="43354"/>
    <cellStyle name="Pourcentage 6 2 2 7" xfId="44010"/>
    <cellStyle name="Pourcentage 6 2 3" xfId="879"/>
    <cellStyle name="Pourcentage 6 2 3 2" xfId="880"/>
    <cellStyle name="Pourcentage 6 2 3 2 2" xfId="881"/>
    <cellStyle name="Pourcentage 6 2 3 2 2 2" xfId="1261"/>
    <cellStyle name="Pourcentage 6 2 3 2 2 3" xfId="1262"/>
    <cellStyle name="Pourcentage 6 2 3 2 2 3 2" xfId="42709"/>
    <cellStyle name="Pourcentage 6 2 3 2 2 3 3" xfId="43355"/>
    <cellStyle name="Pourcentage 6 2 3 2 2 4" xfId="44017"/>
    <cellStyle name="Pourcentage 6 2 3 2 3" xfId="1263"/>
    <cellStyle name="Pourcentage 6 2 3 2 4" xfId="1264"/>
    <cellStyle name="Pourcentage 6 2 3 2 4 2" xfId="42710"/>
    <cellStyle name="Pourcentage 6 2 3 2 4 3" xfId="43356"/>
    <cellStyle name="Pourcentage 6 2 3 2 5" xfId="44016"/>
    <cellStyle name="Pourcentage 6 2 3 3" xfId="882"/>
    <cellStyle name="Pourcentage 6 2 3 3 2" xfId="1265"/>
    <cellStyle name="Pourcentage 6 2 3 3 3" xfId="1266"/>
    <cellStyle name="Pourcentage 6 2 3 3 3 2" xfId="42711"/>
    <cellStyle name="Pourcentage 6 2 3 3 3 3" xfId="43357"/>
    <cellStyle name="Pourcentage 6 2 3 3 4" xfId="44018"/>
    <cellStyle name="Pourcentage 6 2 3 4" xfId="883"/>
    <cellStyle name="Pourcentage 6 2 3 4 2" xfId="1267"/>
    <cellStyle name="Pourcentage 6 2 3 4 3" xfId="1268"/>
    <cellStyle name="Pourcentage 6 2 3 4 3 2" xfId="42712"/>
    <cellStyle name="Pourcentage 6 2 3 4 3 3" xfId="43358"/>
    <cellStyle name="Pourcentage 6 2 3 4 4" xfId="44019"/>
    <cellStyle name="Pourcentage 6 2 3 5" xfId="1269"/>
    <cellStyle name="Pourcentage 6 2 3 6" xfId="1270"/>
    <cellStyle name="Pourcentage 6 2 3 6 2" xfId="42713"/>
    <cellStyle name="Pourcentage 6 2 3 6 3" xfId="43359"/>
    <cellStyle name="Pourcentage 6 2 3 7" xfId="44015"/>
    <cellStyle name="Pourcentage 6 2 4" xfId="884"/>
    <cellStyle name="Pourcentage 6 2 4 2" xfId="885"/>
    <cellStyle name="Pourcentage 6 2 4 2 2" xfId="1271"/>
    <cellStyle name="Pourcentage 6 2 4 2 3" xfId="1272"/>
    <cellStyle name="Pourcentage 6 2 4 2 3 2" xfId="42714"/>
    <cellStyle name="Pourcentage 6 2 4 2 3 3" xfId="43360"/>
    <cellStyle name="Pourcentage 6 2 4 2 4" xfId="44021"/>
    <cellStyle name="Pourcentage 6 2 4 3" xfId="1273"/>
    <cellStyle name="Pourcentage 6 2 4 4" xfId="1274"/>
    <cellStyle name="Pourcentage 6 2 4 4 2" xfId="42715"/>
    <cellStyle name="Pourcentage 6 2 4 4 3" xfId="43361"/>
    <cellStyle name="Pourcentage 6 2 4 5" xfId="44020"/>
    <cellStyle name="Pourcentage 6 2 5" xfId="886"/>
    <cellStyle name="Pourcentage 6 2 5 2" xfId="1275"/>
    <cellStyle name="Pourcentage 6 2 5 3" xfId="1276"/>
    <cellStyle name="Pourcentage 6 2 5 3 2" xfId="42716"/>
    <cellStyle name="Pourcentage 6 2 5 3 3" xfId="43362"/>
    <cellStyle name="Pourcentage 6 2 5 4" xfId="44022"/>
    <cellStyle name="Pourcentage 6 2 6" xfId="887"/>
    <cellStyle name="Pourcentage 6 2 6 2" xfId="1277"/>
    <cellStyle name="Pourcentage 6 2 6 3" xfId="1278"/>
    <cellStyle name="Pourcentage 6 2 6 3 2" xfId="42717"/>
    <cellStyle name="Pourcentage 6 2 6 3 3" xfId="43363"/>
    <cellStyle name="Pourcentage 6 2 6 4" xfId="44023"/>
    <cellStyle name="Pourcentage 6 2 7" xfId="1279"/>
    <cellStyle name="Pourcentage 6 2 8" xfId="1280"/>
    <cellStyle name="Pourcentage 6 2 8 2" xfId="42718"/>
    <cellStyle name="Pourcentage 6 2 8 3" xfId="43364"/>
    <cellStyle name="Pourcentage 6 2 9" xfId="44009"/>
    <cellStyle name="Pourcentage 6 3" xfId="888"/>
    <cellStyle name="Pourcentage 6 3 2" xfId="889"/>
    <cellStyle name="Pourcentage 6 3 2 2" xfId="890"/>
    <cellStyle name="Pourcentage 6 3 2 2 2" xfId="1281"/>
    <cellStyle name="Pourcentage 6 3 2 2 3" xfId="1282"/>
    <cellStyle name="Pourcentage 6 3 2 2 3 2" xfId="42719"/>
    <cellStyle name="Pourcentage 6 3 2 2 3 3" xfId="43365"/>
    <cellStyle name="Pourcentage 6 3 2 2 4" xfId="44026"/>
    <cellStyle name="Pourcentage 6 3 2 3" xfId="1283"/>
    <cellStyle name="Pourcentage 6 3 2 4" xfId="1284"/>
    <cellStyle name="Pourcentage 6 3 2 4 2" xfId="42720"/>
    <cellStyle name="Pourcentage 6 3 2 4 3" xfId="43366"/>
    <cellStyle name="Pourcentage 6 3 2 5" xfId="44025"/>
    <cellStyle name="Pourcentage 6 3 3" xfId="891"/>
    <cellStyle name="Pourcentage 6 3 3 2" xfId="1285"/>
    <cellStyle name="Pourcentage 6 3 3 3" xfId="1286"/>
    <cellStyle name="Pourcentage 6 3 3 3 2" xfId="42721"/>
    <cellStyle name="Pourcentage 6 3 3 3 3" xfId="43367"/>
    <cellStyle name="Pourcentage 6 3 3 4" xfId="44027"/>
    <cellStyle name="Pourcentage 6 3 4" xfId="892"/>
    <cellStyle name="Pourcentage 6 3 4 2" xfId="1287"/>
    <cellStyle name="Pourcentage 6 3 4 3" xfId="1288"/>
    <cellStyle name="Pourcentage 6 3 4 3 2" xfId="42722"/>
    <cellStyle name="Pourcentage 6 3 4 3 3" xfId="43368"/>
    <cellStyle name="Pourcentage 6 3 4 4" xfId="44028"/>
    <cellStyle name="Pourcentage 6 3 5" xfId="1289"/>
    <cellStyle name="Pourcentage 6 3 6" xfId="1290"/>
    <cellStyle name="Pourcentage 6 3 6 2" xfId="42723"/>
    <cellStyle name="Pourcentage 6 3 6 3" xfId="43369"/>
    <cellStyle name="Pourcentage 6 3 7" xfId="44024"/>
    <cellStyle name="Pourcentage 6 4" xfId="893"/>
    <cellStyle name="Pourcentage 6 4 2" xfId="894"/>
    <cellStyle name="Pourcentage 6 4 2 2" xfId="895"/>
    <cellStyle name="Pourcentage 6 4 2 2 2" xfId="1291"/>
    <cellStyle name="Pourcentage 6 4 2 2 3" xfId="1292"/>
    <cellStyle name="Pourcentage 6 4 2 2 3 2" xfId="42724"/>
    <cellStyle name="Pourcentage 6 4 2 2 3 3" xfId="43370"/>
    <cellStyle name="Pourcentage 6 4 2 2 4" xfId="44031"/>
    <cellStyle name="Pourcentage 6 4 2 3" xfId="1293"/>
    <cellStyle name="Pourcentage 6 4 2 4" xfId="1294"/>
    <cellStyle name="Pourcentage 6 4 2 4 2" xfId="42725"/>
    <cellStyle name="Pourcentage 6 4 2 4 3" xfId="43371"/>
    <cellStyle name="Pourcentage 6 4 2 5" xfId="44030"/>
    <cellStyle name="Pourcentage 6 4 3" xfId="896"/>
    <cellStyle name="Pourcentage 6 4 3 2" xfId="1295"/>
    <cellStyle name="Pourcentage 6 4 3 3" xfId="1296"/>
    <cellStyle name="Pourcentage 6 4 3 3 2" xfId="42726"/>
    <cellStyle name="Pourcentage 6 4 3 3 3" xfId="43372"/>
    <cellStyle name="Pourcentage 6 4 3 4" xfId="44032"/>
    <cellStyle name="Pourcentage 6 4 4" xfId="897"/>
    <cellStyle name="Pourcentage 6 4 4 2" xfId="1297"/>
    <cellStyle name="Pourcentage 6 4 4 3" xfId="1298"/>
    <cellStyle name="Pourcentage 6 4 4 3 2" xfId="42727"/>
    <cellStyle name="Pourcentage 6 4 4 3 3" xfId="43373"/>
    <cellStyle name="Pourcentage 6 4 4 4" xfId="44033"/>
    <cellStyle name="Pourcentage 6 4 5" xfId="1299"/>
    <cellStyle name="Pourcentage 6 4 6" xfId="1300"/>
    <cellStyle name="Pourcentage 6 4 6 2" xfId="42728"/>
    <cellStyle name="Pourcentage 6 4 6 3" xfId="43374"/>
    <cellStyle name="Pourcentage 6 4 7" xfId="44029"/>
    <cellStyle name="Pourcentage 6 5" xfId="898"/>
    <cellStyle name="Pourcentage 6 5 2" xfId="899"/>
    <cellStyle name="Pourcentage 6 5 2 2" xfId="1301"/>
    <cellStyle name="Pourcentage 6 5 2 3" xfId="1302"/>
    <cellStyle name="Pourcentage 6 5 2 3 2" xfId="42729"/>
    <cellStyle name="Pourcentage 6 5 2 3 3" xfId="43375"/>
    <cellStyle name="Pourcentage 6 5 2 4" xfId="44035"/>
    <cellStyle name="Pourcentage 6 5 3" xfId="1303"/>
    <cellStyle name="Pourcentage 6 5 4" xfId="1304"/>
    <cellStyle name="Pourcentage 6 5 4 2" xfId="42730"/>
    <cellStyle name="Pourcentage 6 5 4 3" xfId="43376"/>
    <cellStyle name="Pourcentage 6 5 5" xfId="44034"/>
    <cellStyle name="Pourcentage 6 6" xfId="900"/>
    <cellStyle name="Pourcentage 6 6 2" xfId="1305"/>
    <cellStyle name="Pourcentage 6 6 3" xfId="1306"/>
    <cellStyle name="Pourcentage 6 6 3 2" xfId="42731"/>
    <cellStyle name="Pourcentage 6 6 3 3" xfId="43377"/>
    <cellStyle name="Pourcentage 6 6 4" xfId="44036"/>
    <cellStyle name="Pourcentage 6 7" xfId="901"/>
    <cellStyle name="Pourcentage 6 7 2" xfId="1307"/>
    <cellStyle name="Pourcentage 6 7 3" xfId="1308"/>
    <cellStyle name="Pourcentage 6 7 3 2" xfId="42732"/>
    <cellStyle name="Pourcentage 6 7 3 3" xfId="43378"/>
    <cellStyle name="Pourcentage 6 7 4" xfId="44037"/>
    <cellStyle name="Pourcentage 6 8" xfId="42703"/>
    <cellStyle name="Pourcentage 7" xfId="902"/>
    <cellStyle name="Pourcentage 8" xfId="903"/>
    <cellStyle name="Pourcentage 8 2" xfId="904"/>
    <cellStyle name="Pourcentage 8 2 2" xfId="905"/>
    <cellStyle name="Pourcentage 8 2 2 2" xfId="906"/>
    <cellStyle name="Pourcentage 8 2 2 2 2" xfId="1309"/>
    <cellStyle name="Pourcentage 8 2 2 2 3" xfId="1310"/>
    <cellStyle name="Pourcentage 8 2 2 2 3 2" xfId="42733"/>
    <cellStyle name="Pourcentage 8 2 2 2 3 3" xfId="43379"/>
    <cellStyle name="Pourcentage 8 2 2 2 4" xfId="44041"/>
    <cellStyle name="Pourcentage 8 2 2 3" xfId="1311"/>
    <cellStyle name="Pourcentage 8 2 2 4" xfId="1312"/>
    <cellStyle name="Pourcentage 8 2 2 4 2" xfId="42734"/>
    <cellStyle name="Pourcentage 8 2 2 4 3" xfId="43380"/>
    <cellStyle name="Pourcentage 8 2 2 5" xfId="44040"/>
    <cellStyle name="Pourcentage 8 2 3" xfId="907"/>
    <cellStyle name="Pourcentage 8 2 3 2" xfId="1313"/>
    <cellStyle name="Pourcentage 8 2 3 3" xfId="1314"/>
    <cellStyle name="Pourcentage 8 2 3 3 2" xfId="42735"/>
    <cellStyle name="Pourcentage 8 2 3 3 3" xfId="43381"/>
    <cellStyle name="Pourcentage 8 2 3 4" xfId="44042"/>
    <cellStyle name="Pourcentage 8 2 4" xfId="908"/>
    <cellStyle name="Pourcentage 8 2 4 2" xfId="1315"/>
    <cellStyle name="Pourcentage 8 2 4 3" xfId="1316"/>
    <cellStyle name="Pourcentage 8 2 4 3 2" xfId="42736"/>
    <cellStyle name="Pourcentage 8 2 4 3 3" xfId="43382"/>
    <cellStyle name="Pourcentage 8 2 4 4" xfId="44043"/>
    <cellStyle name="Pourcentage 8 2 5" xfId="1317"/>
    <cellStyle name="Pourcentage 8 2 6" xfId="1318"/>
    <cellStyle name="Pourcentage 8 2 6 2" xfId="42737"/>
    <cellStyle name="Pourcentage 8 2 6 3" xfId="43383"/>
    <cellStyle name="Pourcentage 8 2 7" xfId="44039"/>
    <cellStyle name="Pourcentage 8 3" xfId="909"/>
    <cellStyle name="Pourcentage 8 3 2" xfId="910"/>
    <cellStyle name="Pourcentage 8 3 2 2" xfId="911"/>
    <cellStyle name="Pourcentage 8 3 2 2 2" xfId="1319"/>
    <cellStyle name="Pourcentage 8 3 2 2 3" xfId="1320"/>
    <cellStyle name="Pourcentage 8 3 2 2 3 2" xfId="42738"/>
    <cellStyle name="Pourcentage 8 3 2 2 3 3" xfId="43384"/>
    <cellStyle name="Pourcentage 8 3 2 2 4" xfId="44046"/>
    <cellStyle name="Pourcentage 8 3 2 3" xfId="1321"/>
    <cellStyle name="Pourcentage 8 3 2 4" xfId="1322"/>
    <cellStyle name="Pourcentage 8 3 2 4 2" xfId="42739"/>
    <cellStyle name="Pourcentage 8 3 2 4 3" xfId="43385"/>
    <cellStyle name="Pourcentage 8 3 2 5" xfId="44045"/>
    <cellStyle name="Pourcentage 8 3 3" xfId="912"/>
    <cellStyle name="Pourcentage 8 3 3 2" xfId="1323"/>
    <cellStyle name="Pourcentage 8 3 3 3" xfId="1324"/>
    <cellStyle name="Pourcentage 8 3 3 3 2" xfId="42740"/>
    <cellStyle name="Pourcentage 8 3 3 3 3" xfId="43386"/>
    <cellStyle name="Pourcentage 8 3 3 4" xfId="44047"/>
    <cellStyle name="Pourcentage 8 3 4" xfId="913"/>
    <cellStyle name="Pourcentage 8 3 4 2" xfId="1325"/>
    <cellStyle name="Pourcentage 8 3 4 3" xfId="1326"/>
    <cellStyle name="Pourcentage 8 3 4 3 2" xfId="42741"/>
    <cellStyle name="Pourcentage 8 3 4 3 3" xfId="43387"/>
    <cellStyle name="Pourcentage 8 3 4 4" xfId="44048"/>
    <cellStyle name="Pourcentage 8 3 5" xfId="1327"/>
    <cellStyle name="Pourcentage 8 3 6" xfId="1328"/>
    <cellStyle name="Pourcentage 8 3 6 2" xfId="42742"/>
    <cellStyle name="Pourcentage 8 3 6 3" xfId="43388"/>
    <cellStyle name="Pourcentage 8 3 7" xfId="44044"/>
    <cellStyle name="Pourcentage 8 4" xfId="914"/>
    <cellStyle name="Pourcentage 8 4 2" xfId="915"/>
    <cellStyle name="Pourcentage 8 4 2 2" xfId="1329"/>
    <cellStyle name="Pourcentage 8 4 2 3" xfId="1330"/>
    <cellStyle name="Pourcentage 8 4 2 3 2" xfId="42743"/>
    <cellStyle name="Pourcentage 8 4 2 3 3" xfId="43389"/>
    <cellStyle name="Pourcentage 8 4 2 4" xfId="44050"/>
    <cellStyle name="Pourcentage 8 4 3" xfId="1331"/>
    <cellStyle name="Pourcentage 8 4 4" xfId="1332"/>
    <cellStyle name="Pourcentage 8 4 4 2" xfId="42744"/>
    <cellStyle name="Pourcentage 8 4 4 3" xfId="43390"/>
    <cellStyle name="Pourcentage 8 4 5" xfId="44049"/>
    <cellStyle name="Pourcentage 8 5" xfId="916"/>
    <cellStyle name="Pourcentage 8 5 2" xfId="1333"/>
    <cellStyle name="Pourcentage 8 5 3" xfId="1334"/>
    <cellStyle name="Pourcentage 8 5 3 2" xfId="42745"/>
    <cellStyle name="Pourcentage 8 5 3 3" xfId="43391"/>
    <cellStyle name="Pourcentage 8 5 4" xfId="44051"/>
    <cellStyle name="Pourcentage 8 6" xfId="917"/>
    <cellStyle name="Pourcentage 8 6 2" xfId="1335"/>
    <cellStyle name="Pourcentage 8 6 3" xfId="1336"/>
    <cellStyle name="Pourcentage 8 6 3 2" xfId="42746"/>
    <cellStyle name="Pourcentage 8 6 3 3" xfId="43392"/>
    <cellStyle name="Pourcentage 8 6 4" xfId="44052"/>
    <cellStyle name="Pourcentage 8 7" xfId="1337"/>
    <cellStyle name="Pourcentage 8 8" xfId="1338"/>
    <cellStyle name="Pourcentage 8 8 2" xfId="42747"/>
    <cellStyle name="Pourcentage 8 8 3" xfId="43393"/>
    <cellStyle name="Pourcentage 8 9" xfId="44038"/>
    <cellStyle name="Pourcentage 9" xfId="918"/>
    <cellStyle name="Qantités" xfId="39524"/>
    <cellStyle name="Qantités 2" xfId="39525"/>
    <cellStyle name="Qantités 3" xfId="39526"/>
    <cellStyle name="Quantités" xfId="39527"/>
    <cellStyle name="Quantités 2" xfId="39528"/>
    <cellStyle name="Quantités 3" xfId="39529"/>
    <cellStyle name="remy" xfId="39530"/>
    <cellStyle name="RowHead" xfId="39531"/>
    <cellStyle name="SAPBEXaggData" xfId="43411"/>
    <cellStyle name="SAPBEXchaText" xfId="43412"/>
    <cellStyle name="SAPBEXHLevel0" xfId="43413"/>
    <cellStyle name="SAPBEXstdData" xfId="43414"/>
    <cellStyle name="SAPBEXstdItem" xfId="43415"/>
    <cellStyle name="SAPBEXstdItemX" xfId="43416"/>
    <cellStyle name="Satisfaisant 10" xfId="39532"/>
    <cellStyle name="Satisfaisant 11" xfId="39533"/>
    <cellStyle name="Satisfaisant 12" xfId="39534"/>
    <cellStyle name="Satisfaisant 13" xfId="39535"/>
    <cellStyle name="Satisfaisant 14" xfId="39536"/>
    <cellStyle name="Satisfaisant 15" xfId="39537"/>
    <cellStyle name="Satisfaisant 16" xfId="39538"/>
    <cellStyle name="Satisfaisant 17" xfId="39539"/>
    <cellStyle name="Satisfaisant 18" xfId="39540"/>
    <cellStyle name="Satisfaisant 19" xfId="39541"/>
    <cellStyle name="Satisfaisant 2" xfId="919"/>
    <cellStyle name="Satisfaisant 2 2" xfId="1339"/>
    <cellStyle name="Satisfaisant 2 3" xfId="39542"/>
    <cellStyle name="Satisfaisant 2 4" xfId="39543"/>
    <cellStyle name="Satisfaisant 2 5" xfId="39544"/>
    <cellStyle name="Satisfaisant 2 6" xfId="42749"/>
    <cellStyle name="Satisfaisant 20" xfId="39545"/>
    <cellStyle name="Satisfaisant 21" xfId="39546"/>
    <cellStyle name="Satisfaisant 22" xfId="39547"/>
    <cellStyle name="Satisfaisant 23" xfId="42748"/>
    <cellStyle name="Satisfaisant 3" xfId="920"/>
    <cellStyle name="Satisfaisant 4" xfId="921"/>
    <cellStyle name="Satisfaisant 5" xfId="922"/>
    <cellStyle name="Satisfaisant 6" xfId="39548"/>
    <cellStyle name="Satisfaisant 7" xfId="39549"/>
    <cellStyle name="Satisfaisant 8" xfId="39550"/>
    <cellStyle name="Satisfaisant 9" xfId="39551"/>
    <cellStyle name="SEM-BPS-headdata" xfId="923"/>
    <cellStyle name="SEM-BPS-headkey" xfId="924"/>
    <cellStyle name="SEM-BPS-key" xfId="925"/>
    <cellStyle name="Shade" xfId="39552"/>
    <cellStyle name="Shade 2" xfId="39553"/>
    <cellStyle name="Shade 3" xfId="39554"/>
    <cellStyle name="Shade 4" xfId="39555"/>
    <cellStyle name="Shade 5" xfId="39556"/>
    <cellStyle name="Shade 6" xfId="39557"/>
    <cellStyle name="Shade 7" xfId="39558"/>
    <cellStyle name="Shade 8" xfId="39559"/>
    <cellStyle name="Shade 9" xfId="39560"/>
    <cellStyle name="Shade_Marge Energie BEF INFRA ENV GSEI" xfId="39561"/>
    <cellStyle name="Slide Title" xfId="39562"/>
    <cellStyle name="Sortie 10" xfId="39563"/>
    <cellStyle name="Sortie 10 2" xfId="39564"/>
    <cellStyle name="Sortie 10 2 2" xfId="39565"/>
    <cellStyle name="Sortie 10 2 2 2" xfId="39566"/>
    <cellStyle name="Sortie 10 2 2 2 2" xfId="39567"/>
    <cellStyle name="Sortie 10 2 2 2 2 2" xfId="39568"/>
    <cellStyle name="Sortie 10 2 2 2 3" xfId="39569"/>
    <cellStyle name="Sortie 10 2 2 2 3 2" xfId="39570"/>
    <cellStyle name="Sortie 10 2 2 2 4" xfId="39571"/>
    <cellStyle name="Sortie 10 2 2 3" xfId="39572"/>
    <cellStyle name="Sortie 10 2 2 3 2" xfId="39573"/>
    <cellStyle name="Sortie 10 2 2 4" xfId="39574"/>
    <cellStyle name="Sortie 10 2 3" xfId="39575"/>
    <cellStyle name="Sortie 10 2 3 2" xfId="39576"/>
    <cellStyle name="Sortie 10 2 3 2 2" xfId="39577"/>
    <cellStyle name="Sortie 10 2 3 3" xfId="39578"/>
    <cellStyle name="Sortie 10 2 4" xfId="39579"/>
    <cellStyle name="Sortie 10 2 4 2" xfId="39580"/>
    <cellStyle name="Sortie 10 2 4 2 2" xfId="39581"/>
    <cellStyle name="Sortie 10 2 4 3" xfId="39582"/>
    <cellStyle name="Sortie 10 2 4 3 2" xfId="39583"/>
    <cellStyle name="Sortie 10 2 4 4" xfId="39584"/>
    <cellStyle name="Sortie 10 2 5" xfId="39585"/>
    <cellStyle name="Sortie 10 2 5 2" xfId="39586"/>
    <cellStyle name="Sortie 10 2 6" xfId="39587"/>
    <cellStyle name="Sortie 10 3" xfId="39588"/>
    <cellStyle name="Sortie 10 3 2" xfId="39589"/>
    <cellStyle name="Sortie 10 3 2 2" xfId="39590"/>
    <cellStyle name="Sortie 10 3 2 2 2" xfId="39591"/>
    <cellStyle name="Sortie 10 3 2 2 2 2" xfId="39592"/>
    <cellStyle name="Sortie 10 3 2 2 3" xfId="39593"/>
    <cellStyle name="Sortie 10 3 2 2 3 2" xfId="39594"/>
    <cellStyle name="Sortie 10 3 2 2 4" xfId="39595"/>
    <cellStyle name="Sortie 10 3 2 3" xfId="39596"/>
    <cellStyle name="Sortie 10 3 2 3 2" xfId="39597"/>
    <cellStyle name="Sortie 10 3 2 4" xfId="39598"/>
    <cellStyle name="Sortie 10 3 3" xfId="39599"/>
    <cellStyle name="Sortie 10 3 3 2" xfId="39600"/>
    <cellStyle name="Sortie 10 3 3 2 2" xfId="39601"/>
    <cellStyle name="Sortie 10 3 3 3" xfId="39602"/>
    <cellStyle name="Sortie 10 3 4" xfId="39603"/>
    <cellStyle name="Sortie 10 3 4 2" xfId="39604"/>
    <cellStyle name="Sortie 10 3 4 2 2" xfId="39605"/>
    <cellStyle name="Sortie 10 3 4 3" xfId="39606"/>
    <cellStyle name="Sortie 10 3 4 3 2" xfId="39607"/>
    <cellStyle name="Sortie 10 3 4 4" xfId="39608"/>
    <cellStyle name="Sortie 10 3 5" xfId="39609"/>
    <cellStyle name="Sortie 10 3 5 2" xfId="39610"/>
    <cellStyle name="Sortie 10 3 6" xfId="39611"/>
    <cellStyle name="Sortie 10 4" xfId="39612"/>
    <cellStyle name="Sortie 10 4 2" xfId="39613"/>
    <cellStyle name="Sortie 10 4 2 2" xfId="39614"/>
    <cellStyle name="Sortie 10 4 2 2 2" xfId="39615"/>
    <cellStyle name="Sortie 10 4 2 3" xfId="39616"/>
    <cellStyle name="Sortie 10 4 2 3 2" xfId="39617"/>
    <cellStyle name="Sortie 10 4 2 4" xfId="39618"/>
    <cellStyle name="Sortie 10 4 3" xfId="39619"/>
    <cellStyle name="Sortie 10 4 3 2" xfId="39620"/>
    <cellStyle name="Sortie 10 4 4" xfId="39621"/>
    <cellStyle name="Sortie 10 5" xfId="39622"/>
    <cellStyle name="Sortie 10 5 2" xfId="39623"/>
    <cellStyle name="Sortie 10 5 2 2" xfId="39624"/>
    <cellStyle name="Sortie 10 5 3" xfId="39625"/>
    <cellStyle name="Sortie 10 6" xfId="39626"/>
    <cellStyle name="Sortie 10 6 2" xfId="39627"/>
    <cellStyle name="Sortie 10 6 2 2" xfId="39628"/>
    <cellStyle name="Sortie 10 6 3" xfId="39629"/>
    <cellStyle name="Sortie 10 6 3 2" xfId="39630"/>
    <cellStyle name="Sortie 10 6 4" xfId="39631"/>
    <cellStyle name="Sortie 10 7" xfId="39632"/>
    <cellStyle name="Sortie 10 7 2" xfId="39633"/>
    <cellStyle name="Sortie 10 8" xfId="39634"/>
    <cellStyle name="Sortie 11" xfId="39635"/>
    <cellStyle name="Sortie 11 2" xfId="39636"/>
    <cellStyle name="Sortie 11 2 2" xfId="39637"/>
    <cellStyle name="Sortie 11 2 2 2" xfId="39638"/>
    <cellStyle name="Sortie 11 2 2 2 2" xfId="39639"/>
    <cellStyle name="Sortie 11 2 2 2 2 2" xfId="39640"/>
    <cellStyle name="Sortie 11 2 2 2 3" xfId="39641"/>
    <cellStyle name="Sortie 11 2 2 2 3 2" xfId="39642"/>
    <cellStyle name="Sortie 11 2 2 2 4" xfId="39643"/>
    <cellStyle name="Sortie 11 2 2 3" xfId="39644"/>
    <cellStyle name="Sortie 11 2 2 3 2" xfId="39645"/>
    <cellStyle name="Sortie 11 2 2 4" xfId="39646"/>
    <cellStyle name="Sortie 11 2 3" xfId="39647"/>
    <cellStyle name="Sortie 11 2 3 2" xfId="39648"/>
    <cellStyle name="Sortie 11 2 3 2 2" xfId="39649"/>
    <cellStyle name="Sortie 11 2 3 3" xfId="39650"/>
    <cellStyle name="Sortie 11 2 4" xfId="39651"/>
    <cellStyle name="Sortie 11 2 4 2" xfId="39652"/>
    <cellStyle name="Sortie 11 2 4 2 2" xfId="39653"/>
    <cellStyle name="Sortie 11 2 4 3" xfId="39654"/>
    <cellStyle name="Sortie 11 2 4 3 2" xfId="39655"/>
    <cellStyle name="Sortie 11 2 4 4" xfId="39656"/>
    <cellStyle name="Sortie 11 2 5" xfId="39657"/>
    <cellStyle name="Sortie 11 2 5 2" xfId="39658"/>
    <cellStyle name="Sortie 11 2 6" xfId="39659"/>
    <cellStyle name="Sortie 11 3" xfId="39660"/>
    <cellStyle name="Sortie 11 3 2" xfId="39661"/>
    <cellStyle name="Sortie 11 3 2 2" xfId="39662"/>
    <cellStyle name="Sortie 11 3 2 2 2" xfId="39663"/>
    <cellStyle name="Sortie 11 3 2 2 2 2" xfId="39664"/>
    <cellStyle name="Sortie 11 3 2 2 3" xfId="39665"/>
    <cellStyle name="Sortie 11 3 2 2 3 2" xfId="39666"/>
    <cellStyle name="Sortie 11 3 2 2 4" xfId="39667"/>
    <cellStyle name="Sortie 11 3 2 3" xfId="39668"/>
    <cellStyle name="Sortie 11 3 2 3 2" xfId="39669"/>
    <cellStyle name="Sortie 11 3 2 4" xfId="39670"/>
    <cellStyle name="Sortie 11 3 3" xfId="39671"/>
    <cellStyle name="Sortie 11 3 3 2" xfId="39672"/>
    <cellStyle name="Sortie 11 3 3 2 2" xfId="39673"/>
    <cellStyle name="Sortie 11 3 3 3" xfId="39674"/>
    <cellStyle name="Sortie 11 3 4" xfId="39675"/>
    <cellStyle name="Sortie 11 3 4 2" xfId="39676"/>
    <cellStyle name="Sortie 11 3 4 2 2" xfId="39677"/>
    <cellStyle name="Sortie 11 3 4 3" xfId="39678"/>
    <cellStyle name="Sortie 11 3 4 3 2" xfId="39679"/>
    <cellStyle name="Sortie 11 3 4 4" xfId="39680"/>
    <cellStyle name="Sortie 11 3 5" xfId="39681"/>
    <cellStyle name="Sortie 11 3 5 2" xfId="39682"/>
    <cellStyle name="Sortie 11 3 6" xfId="39683"/>
    <cellStyle name="Sortie 11 4" xfId="39684"/>
    <cellStyle name="Sortie 11 4 2" xfId="39685"/>
    <cellStyle name="Sortie 11 4 2 2" xfId="39686"/>
    <cellStyle name="Sortie 11 4 2 2 2" xfId="39687"/>
    <cellStyle name="Sortie 11 4 2 3" xfId="39688"/>
    <cellStyle name="Sortie 11 4 2 3 2" xfId="39689"/>
    <cellStyle name="Sortie 11 4 2 4" xfId="39690"/>
    <cellStyle name="Sortie 11 4 3" xfId="39691"/>
    <cellStyle name="Sortie 11 4 3 2" xfId="39692"/>
    <cellStyle name="Sortie 11 4 4" xfId="39693"/>
    <cellStyle name="Sortie 11 5" xfId="39694"/>
    <cellStyle name="Sortie 11 5 2" xfId="39695"/>
    <cellStyle name="Sortie 11 5 2 2" xfId="39696"/>
    <cellStyle name="Sortie 11 5 3" xfId="39697"/>
    <cellStyle name="Sortie 11 6" xfId="39698"/>
    <cellStyle name="Sortie 11 6 2" xfId="39699"/>
    <cellStyle name="Sortie 11 6 2 2" xfId="39700"/>
    <cellStyle name="Sortie 11 6 3" xfId="39701"/>
    <cellStyle name="Sortie 11 6 3 2" xfId="39702"/>
    <cellStyle name="Sortie 11 6 4" xfId="39703"/>
    <cellStyle name="Sortie 11 7" xfId="39704"/>
    <cellStyle name="Sortie 11 7 2" xfId="39705"/>
    <cellStyle name="Sortie 11 8" xfId="39706"/>
    <cellStyle name="Sortie 12" xfId="39707"/>
    <cellStyle name="Sortie 12 2" xfId="39708"/>
    <cellStyle name="Sortie 12 2 2" xfId="39709"/>
    <cellStyle name="Sortie 12 2 2 2" xfId="39710"/>
    <cellStyle name="Sortie 12 2 2 2 2" xfId="39711"/>
    <cellStyle name="Sortie 12 2 2 2 2 2" xfId="39712"/>
    <cellStyle name="Sortie 12 2 2 2 3" xfId="39713"/>
    <cellStyle name="Sortie 12 2 2 2 3 2" xfId="39714"/>
    <cellStyle name="Sortie 12 2 2 2 4" xfId="39715"/>
    <cellStyle name="Sortie 12 2 2 3" xfId="39716"/>
    <cellStyle name="Sortie 12 2 2 3 2" xfId="39717"/>
    <cellStyle name="Sortie 12 2 2 4" xfId="39718"/>
    <cellStyle name="Sortie 12 2 3" xfId="39719"/>
    <cellStyle name="Sortie 12 2 3 2" xfId="39720"/>
    <cellStyle name="Sortie 12 2 3 2 2" xfId="39721"/>
    <cellStyle name="Sortie 12 2 3 3" xfId="39722"/>
    <cellStyle name="Sortie 12 2 4" xfId="39723"/>
    <cellStyle name="Sortie 12 2 4 2" xfId="39724"/>
    <cellStyle name="Sortie 12 2 4 2 2" xfId="39725"/>
    <cellStyle name="Sortie 12 2 4 3" xfId="39726"/>
    <cellStyle name="Sortie 12 2 4 3 2" xfId="39727"/>
    <cellStyle name="Sortie 12 2 4 4" xfId="39728"/>
    <cellStyle name="Sortie 12 2 5" xfId="39729"/>
    <cellStyle name="Sortie 12 2 5 2" xfId="39730"/>
    <cellStyle name="Sortie 12 2 6" xfId="39731"/>
    <cellStyle name="Sortie 12 3" xfId="39732"/>
    <cellStyle name="Sortie 12 3 2" xfId="39733"/>
    <cellStyle name="Sortie 12 3 2 2" xfId="39734"/>
    <cellStyle name="Sortie 12 3 2 2 2" xfId="39735"/>
    <cellStyle name="Sortie 12 3 2 2 2 2" xfId="39736"/>
    <cellStyle name="Sortie 12 3 2 2 3" xfId="39737"/>
    <cellStyle name="Sortie 12 3 2 2 3 2" xfId="39738"/>
    <cellStyle name="Sortie 12 3 2 2 4" xfId="39739"/>
    <cellStyle name="Sortie 12 3 2 3" xfId="39740"/>
    <cellStyle name="Sortie 12 3 2 3 2" xfId="39741"/>
    <cellStyle name="Sortie 12 3 2 4" xfId="39742"/>
    <cellStyle name="Sortie 12 3 3" xfId="39743"/>
    <cellStyle name="Sortie 12 3 3 2" xfId="39744"/>
    <cellStyle name="Sortie 12 3 3 2 2" xfId="39745"/>
    <cellStyle name="Sortie 12 3 3 3" xfId="39746"/>
    <cellStyle name="Sortie 12 3 4" xfId="39747"/>
    <cellStyle name="Sortie 12 3 4 2" xfId="39748"/>
    <cellStyle name="Sortie 12 3 4 2 2" xfId="39749"/>
    <cellStyle name="Sortie 12 3 4 3" xfId="39750"/>
    <cellStyle name="Sortie 12 3 4 3 2" xfId="39751"/>
    <cellStyle name="Sortie 12 3 4 4" xfId="39752"/>
    <cellStyle name="Sortie 12 3 5" xfId="39753"/>
    <cellStyle name="Sortie 12 3 5 2" xfId="39754"/>
    <cellStyle name="Sortie 12 3 6" xfId="39755"/>
    <cellStyle name="Sortie 12 4" xfId="39756"/>
    <cellStyle name="Sortie 12 4 2" xfId="39757"/>
    <cellStyle name="Sortie 12 4 2 2" xfId="39758"/>
    <cellStyle name="Sortie 12 4 2 2 2" xfId="39759"/>
    <cellStyle name="Sortie 12 4 2 3" xfId="39760"/>
    <cellStyle name="Sortie 12 4 2 3 2" xfId="39761"/>
    <cellStyle name="Sortie 12 4 2 4" xfId="39762"/>
    <cellStyle name="Sortie 12 4 3" xfId="39763"/>
    <cellStyle name="Sortie 12 4 3 2" xfId="39764"/>
    <cellStyle name="Sortie 12 4 4" xfId="39765"/>
    <cellStyle name="Sortie 12 5" xfId="39766"/>
    <cellStyle name="Sortie 12 5 2" xfId="39767"/>
    <cellStyle name="Sortie 12 5 2 2" xfId="39768"/>
    <cellStyle name="Sortie 12 5 3" xfId="39769"/>
    <cellStyle name="Sortie 12 6" xfId="39770"/>
    <cellStyle name="Sortie 12 6 2" xfId="39771"/>
    <cellStyle name="Sortie 12 6 2 2" xfId="39772"/>
    <cellStyle name="Sortie 12 6 3" xfId="39773"/>
    <cellStyle name="Sortie 12 6 3 2" xfId="39774"/>
    <cellStyle name="Sortie 12 6 4" xfId="39775"/>
    <cellStyle name="Sortie 12 7" xfId="39776"/>
    <cellStyle name="Sortie 12 7 2" xfId="39777"/>
    <cellStyle name="Sortie 12 8" xfId="39778"/>
    <cellStyle name="Sortie 13" xfId="39779"/>
    <cellStyle name="Sortie 13 2" xfId="39780"/>
    <cellStyle name="Sortie 13 2 2" xfId="39781"/>
    <cellStyle name="Sortie 13 2 2 2" xfId="39782"/>
    <cellStyle name="Sortie 13 2 2 2 2" xfId="39783"/>
    <cellStyle name="Sortie 13 2 2 2 2 2" xfId="39784"/>
    <cellStyle name="Sortie 13 2 2 2 3" xfId="39785"/>
    <cellStyle name="Sortie 13 2 2 2 3 2" xfId="39786"/>
    <cellStyle name="Sortie 13 2 2 2 4" xfId="39787"/>
    <cellStyle name="Sortie 13 2 2 3" xfId="39788"/>
    <cellStyle name="Sortie 13 2 2 3 2" xfId="39789"/>
    <cellStyle name="Sortie 13 2 2 4" xfId="39790"/>
    <cellStyle name="Sortie 13 2 3" xfId="39791"/>
    <cellStyle name="Sortie 13 2 3 2" xfId="39792"/>
    <cellStyle name="Sortie 13 2 3 2 2" xfId="39793"/>
    <cellStyle name="Sortie 13 2 3 3" xfId="39794"/>
    <cellStyle name="Sortie 13 2 4" xfId="39795"/>
    <cellStyle name="Sortie 13 2 4 2" xfId="39796"/>
    <cellStyle name="Sortie 13 2 4 2 2" xfId="39797"/>
    <cellStyle name="Sortie 13 2 4 3" xfId="39798"/>
    <cellStyle name="Sortie 13 2 4 3 2" xfId="39799"/>
    <cellStyle name="Sortie 13 2 4 4" xfId="39800"/>
    <cellStyle name="Sortie 13 2 5" xfId="39801"/>
    <cellStyle name="Sortie 13 2 5 2" xfId="39802"/>
    <cellStyle name="Sortie 13 2 6" xfId="39803"/>
    <cellStyle name="Sortie 13 3" xfId="39804"/>
    <cellStyle name="Sortie 13 3 2" xfId="39805"/>
    <cellStyle name="Sortie 13 3 2 2" xfId="39806"/>
    <cellStyle name="Sortie 13 3 2 2 2" xfId="39807"/>
    <cellStyle name="Sortie 13 3 2 2 2 2" xfId="39808"/>
    <cellStyle name="Sortie 13 3 2 2 3" xfId="39809"/>
    <cellStyle name="Sortie 13 3 2 2 3 2" xfId="39810"/>
    <cellStyle name="Sortie 13 3 2 2 4" xfId="39811"/>
    <cellStyle name="Sortie 13 3 2 3" xfId="39812"/>
    <cellStyle name="Sortie 13 3 2 3 2" xfId="39813"/>
    <cellStyle name="Sortie 13 3 2 4" xfId="39814"/>
    <cellStyle name="Sortie 13 3 3" xfId="39815"/>
    <cellStyle name="Sortie 13 3 3 2" xfId="39816"/>
    <cellStyle name="Sortie 13 3 3 2 2" xfId="39817"/>
    <cellStyle name="Sortie 13 3 3 3" xfId="39818"/>
    <cellStyle name="Sortie 13 3 4" xfId="39819"/>
    <cellStyle name="Sortie 13 3 4 2" xfId="39820"/>
    <cellStyle name="Sortie 13 3 4 2 2" xfId="39821"/>
    <cellStyle name="Sortie 13 3 4 3" xfId="39822"/>
    <cellStyle name="Sortie 13 3 4 3 2" xfId="39823"/>
    <cellStyle name="Sortie 13 3 4 4" xfId="39824"/>
    <cellStyle name="Sortie 13 3 5" xfId="39825"/>
    <cellStyle name="Sortie 13 3 5 2" xfId="39826"/>
    <cellStyle name="Sortie 13 3 6" xfId="39827"/>
    <cellStyle name="Sortie 13 4" xfId="39828"/>
    <cellStyle name="Sortie 13 4 2" xfId="39829"/>
    <cellStyle name="Sortie 13 4 2 2" xfId="39830"/>
    <cellStyle name="Sortie 13 4 2 2 2" xfId="39831"/>
    <cellStyle name="Sortie 13 4 2 3" xfId="39832"/>
    <cellStyle name="Sortie 13 4 2 3 2" xfId="39833"/>
    <cellStyle name="Sortie 13 4 2 4" xfId="39834"/>
    <cellStyle name="Sortie 13 4 3" xfId="39835"/>
    <cellStyle name="Sortie 13 4 3 2" xfId="39836"/>
    <cellStyle name="Sortie 13 4 4" xfId="39837"/>
    <cellStyle name="Sortie 13 5" xfId="39838"/>
    <cellStyle name="Sortie 13 5 2" xfId="39839"/>
    <cellStyle name="Sortie 13 5 2 2" xfId="39840"/>
    <cellStyle name="Sortie 13 5 3" xfId="39841"/>
    <cellStyle name="Sortie 13 6" xfId="39842"/>
    <cellStyle name="Sortie 13 6 2" xfId="39843"/>
    <cellStyle name="Sortie 13 6 2 2" xfId="39844"/>
    <cellStyle name="Sortie 13 6 3" xfId="39845"/>
    <cellStyle name="Sortie 13 6 3 2" xfId="39846"/>
    <cellStyle name="Sortie 13 6 4" xfId="39847"/>
    <cellStyle name="Sortie 13 7" xfId="39848"/>
    <cellStyle name="Sortie 13 7 2" xfId="39849"/>
    <cellStyle name="Sortie 13 8" xfId="39850"/>
    <cellStyle name="Sortie 14" xfId="39851"/>
    <cellStyle name="Sortie 14 2" xfId="39852"/>
    <cellStyle name="Sortie 14 2 2" xfId="39853"/>
    <cellStyle name="Sortie 14 2 2 2" xfId="39854"/>
    <cellStyle name="Sortie 14 2 2 2 2" xfId="39855"/>
    <cellStyle name="Sortie 14 2 2 2 2 2" xfId="39856"/>
    <cellStyle name="Sortie 14 2 2 2 3" xfId="39857"/>
    <cellStyle name="Sortie 14 2 2 2 3 2" xfId="39858"/>
    <cellStyle name="Sortie 14 2 2 2 4" xfId="39859"/>
    <cellStyle name="Sortie 14 2 2 3" xfId="39860"/>
    <cellStyle name="Sortie 14 2 2 3 2" xfId="39861"/>
    <cellStyle name="Sortie 14 2 2 4" xfId="39862"/>
    <cellStyle name="Sortie 14 2 3" xfId="39863"/>
    <cellStyle name="Sortie 14 2 3 2" xfId="39864"/>
    <cellStyle name="Sortie 14 2 3 2 2" xfId="39865"/>
    <cellStyle name="Sortie 14 2 3 3" xfId="39866"/>
    <cellStyle name="Sortie 14 2 4" xfId="39867"/>
    <cellStyle name="Sortie 14 2 4 2" xfId="39868"/>
    <cellStyle name="Sortie 14 2 4 2 2" xfId="39869"/>
    <cellStyle name="Sortie 14 2 4 3" xfId="39870"/>
    <cellStyle name="Sortie 14 2 4 3 2" xfId="39871"/>
    <cellStyle name="Sortie 14 2 4 4" xfId="39872"/>
    <cellStyle name="Sortie 14 2 5" xfId="39873"/>
    <cellStyle name="Sortie 14 2 5 2" xfId="39874"/>
    <cellStyle name="Sortie 14 2 6" xfId="39875"/>
    <cellStyle name="Sortie 14 3" xfId="39876"/>
    <cellStyle name="Sortie 14 3 2" xfId="39877"/>
    <cellStyle name="Sortie 14 3 2 2" xfId="39878"/>
    <cellStyle name="Sortie 14 3 2 2 2" xfId="39879"/>
    <cellStyle name="Sortie 14 3 2 2 2 2" xfId="39880"/>
    <cellStyle name="Sortie 14 3 2 2 3" xfId="39881"/>
    <cellStyle name="Sortie 14 3 2 2 3 2" xfId="39882"/>
    <cellStyle name="Sortie 14 3 2 2 4" xfId="39883"/>
    <cellStyle name="Sortie 14 3 2 3" xfId="39884"/>
    <cellStyle name="Sortie 14 3 2 3 2" xfId="39885"/>
    <cellStyle name="Sortie 14 3 2 4" xfId="39886"/>
    <cellStyle name="Sortie 14 3 3" xfId="39887"/>
    <cellStyle name="Sortie 14 3 3 2" xfId="39888"/>
    <cellStyle name="Sortie 14 3 3 2 2" xfId="39889"/>
    <cellStyle name="Sortie 14 3 3 3" xfId="39890"/>
    <cellStyle name="Sortie 14 3 4" xfId="39891"/>
    <cellStyle name="Sortie 14 3 4 2" xfId="39892"/>
    <cellStyle name="Sortie 14 3 4 2 2" xfId="39893"/>
    <cellStyle name="Sortie 14 3 4 3" xfId="39894"/>
    <cellStyle name="Sortie 14 3 4 3 2" xfId="39895"/>
    <cellStyle name="Sortie 14 3 4 4" xfId="39896"/>
    <cellStyle name="Sortie 14 3 5" xfId="39897"/>
    <cellStyle name="Sortie 14 3 5 2" xfId="39898"/>
    <cellStyle name="Sortie 14 3 6" xfId="39899"/>
    <cellStyle name="Sortie 14 4" xfId="39900"/>
    <cellStyle name="Sortie 14 4 2" xfId="39901"/>
    <cellStyle name="Sortie 14 4 2 2" xfId="39902"/>
    <cellStyle name="Sortie 14 4 2 2 2" xfId="39903"/>
    <cellStyle name="Sortie 14 4 2 3" xfId="39904"/>
    <cellStyle name="Sortie 14 4 2 3 2" xfId="39905"/>
    <cellStyle name="Sortie 14 4 2 4" xfId="39906"/>
    <cellStyle name="Sortie 14 4 3" xfId="39907"/>
    <cellStyle name="Sortie 14 4 3 2" xfId="39908"/>
    <cellStyle name="Sortie 14 4 4" xfId="39909"/>
    <cellStyle name="Sortie 14 5" xfId="39910"/>
    <cellStyle name="Sortie 14 5 2" xfId="39911"/>
    <cellStyle name="Sortie 14 5 2 2" xfId="39912"/>
    <cellStyle name="Sortie 14 5 3" xfId="39913"/>
    <cellStyle name="Sortie 14 6" xfId="39914"/>
    <cellStyle name="Sortie 14 6 2" xfId="39915"/>
    <cellStyle name="Sortie 14 6 2 2" xfId="39916"/>
    <cellStyle name="Sortie 14 6 3" xfId="39917"/>
    <cellStyle name="Sortie 14 6 3 2" xfId="39918"/>
    <cellStyle name="Sortie 14 6 4" xfId="39919"/>
    <cellStyle name="Sortie 14 7" xfId="39920"/>
    <cellStyle name="Sortie 14 7 2" xfId="39921"/>
    <cellStyle name="Sortie 14 8" xfId="39922"/>
    <cellStyle name="Sortie 15" xfId="39923"/>
    <cellStyle name="Sortie 15 2" xfId="39924"/>
    <cellStyle name="Sortie 15 2 2" xfId="39925"/>
    <cellStyle name="Sortie 15 2 2 2" xfId="39926"/>
    <cellStyle name="Sortie 15 2 2 2 2" xfId="39927"/>
    <cellStyle name="Sortie 15 2 2 2 2 2" xfId="39928"/>
    <cellStyle name="Sortie 15 2 2 2 3" xfId="39929"/>
    <cellStyle name="Sortie 15 2 2 2 3 2" xfId="39930"/>
    <cellStyle name="Sortie 15 2 2 2 4" xfId="39931"/>
    <cellStyle name="Sortie 15 2 2 3" xfId="39932"/>
    <cellStyle name="Sortie 15 2 2 3 2" xfId="39933"/>
    <cellStyle name="Sortie 15 2 2 4" xfId="39934"/>
    <cellStyle name="Sortie 15 2 3" xfId="39935"/>
    <cellStyle name="Sortie 15 2 3 2" xfId="39936"/>
    <cellStyle name="Sortie 15 2 3 2 2" xfId="39937"/>
    <cellStyle name="Sortie 15 2 3 3" xfId="39938"/>
    <cellStyle name="Sortie 15 2 4" xfId="39939"/>
    <cellStyle name="Sortie 15 2 4 2" xfId="39940"/>
    <cellStyle name="Sortie 15 2 4 2 2" xfId="39941"/>
    <cellStyle name="Sortie 15 2 4 3" xfId="39942"/>
    <cellStyle name="Sortie 15 2 4 3 2" xfId="39943"/>
    <cellStyle name="Sortie 15 2 4 4" xfId="39944"/>
    <cellStyle name="Sortie 15 2 5" xfId="39945"/>
    <cellStyle name="Sortie 15 2 5 2" xfId="39946"/>
    <cellStyle name="Sortie 15 2 6" xfId="39947"/>
    <cellStyle name="Sortie 15 3" xfId="39948"/>
    <cellStyle name="Sortie 15 3 2" xfId="39949"/>
    <cellStyle name="Sortie 15 3 2 2" xfId="39950"/>
    <cellStyle name="Sortie 15 3 2 2 2" xfId="39951"/>
    <cellStyle name="Sortie 15 3 2 2 2 2" xfId="39952"/>
    <cellStyle name="Sortie 15 3 2 2 3" xfId="39953"/>
    <cellStyle name="Sortie 15 3 2 2 3 2" xfId="39954"/>
    <cellStyle name="Sortie 15 3 2 2 4" xfId="39955"/>
    <cellStyle name="Sortie 15 3 2 3" xfId="39956"/>
    <cellStyle name="Sortie 15 3 2 3 2" xfId="39957"/>
    <cellStyle name="Sortie 15 3 2 4" xfId="39958"/>
    <cellStyle name="Sortie 15 3 3" xfId="39959"/>
    <cellStyle name="Sortie 15 3 3 2" xfId="39960"/>
    <cellStyle name="Sortie 15 3 3 2 2" xfId="39961"/>
    <cellStyle name="Sortie 15 3 3 3" xfId="39962"/>
    <cellStyle name="Sortie 15 3 4" xfId="39963"/>
    <cellStyle name="Sortie 15 3 4 2" xfId="39964"/>
    <cellStyle name="Sortie 15 3 4 2 2" xfId="39965"/>
    <cellStyle name="Sortie 15 3 4 3" xfId="39966"/>
    <cellStyle name="Sortie 15 3 4 3 2" xfId="39967"/>
    <cellStyle name="Sortie 15 3 4 4" xfId="39968"/>
    <cellStyle name="Sortie 15 3 5" xfId="39969"/>
    <cellStyle name="Sortie 15 3 5 2" xfId="39970"/>
    <cellStyle name="Sortie 15 3 6" xfId="39971"/>
    <cellStyle name="Sortie 15 4" xfId="39972"/>
    <cellStyle name="Sortie 15 4 2" xfId="39973"/>
    <cellStyle name="Sortie 15 4 2 2" xfId="39974"/>
    <cellStyle name="Sortie 15 4 2 2 2" xfId="39975"/>
    <cellStyle name="Sortie 15 4 2 3" xfId="39976"/>
    <cellStyle name="Sortie 15 4 2 3 2" xfId="39977"/>
    <cellStyle name="Sortie 15 4 2 4" xfId="39978"/>
    <cellStyle name="Sortie 15 4 3" xfId="39979"/>
    <cellStyle name="Sortie 15 4 3 2" xfId="39980"/>
    <cellStyle name="Sortie 15 4 4" xfId="39981"/>
    <cellStyle name="Sortie 15 5" xfId="39982"/>
    <cellStyle name="Sortie 15 5 2" xfId="39983"/>
    <cellStyle name="Sortie 15 5 2 2" xfId="39984"/>
    <cellStyle name="Sortie 15 5 3" xfId="39985"/>
    <cellStyle name="Sortie 15 6" xfId="39986"/>
    <cellStyle name="Sortie 15 6 2" xfId="39987"/>
    <cellStyle name="Sortie 15 6 2 2" xfId="39988"/>
    <cellStyle name="Sortie 15 6 3" xfId="39989"/>
    <cellStyle name="Sortie 15 6 3 2" xfId="39990"/>
    <cellStyle name="Sortie 15 6 4" xfId="39991"/>
    <cellStyle name="Sortie 15 7" xfId="39992"/>
    <cellStyle name="Sortie 15 7 2" xfId="39993"/>
    <cellStyle name="Sortie 15 8" xfId="39994"/>
    <cellStyle name="Sortie 16" xfId="39995"/>
    <cellStyle name="Sortie 16 2" xfId="39996"/>
    <cellStyle name="Sortie 16 2 2" xfId="39997"/>
    <cellStyle name="Sortie 16 2 2 2" xfId="39998"/>
    <cellStyle name="Sortie 16 2 2 2 2" xfId="39999"/>
    <cellStyle name="Sortie 16 2 2 2 2 2" xfId="40000"/>
    <cellStyle name="Sortie 16 2 2 2 3" xfId="40001"/>
    <cellStyle name="Sortie 16 2 2 2 3 2" xfId="40002"/>
    <cellStyle name="Sortie 16 2 2 2 4" xfId="40003"/>
    <cellStyle name="Sortie 16 2 2 3" xfId="40004"/>
    <cellStyle name="Sortie 16 2 2 3 2" xfId="40005"/>
    <cellStyle name="Sortie 16 2 2 4" xfId="40006"/>
    <cellStyle name="Sortie 16 2 3" xfId="40007"/>
    <cellStyle name="Sortie 16 2 3 2" xfId="40008"/>
    <cellStyle name="Sortie 16 2 3 2 2" xfId="40009"/>
    <cellStyle name="Sortie 16 2 3 3" xfId="40010"/>
    <cellStyle name="Sortie 16 2 4" xfId="40011"/>
    <cellStyle name="Sortie 16 2 4 2" xfId="40012"/>
    <cellStyle name="Sortie 16 2 4 2 2" xfId="40013"/>
    <cellStyle name="Sortie 16 2 4 3" xfId="40014"/>
    <cellStyle name="Sortie 16 2 4 3 2" xfId="40015"/>
    <cellStyle name="Sortie 16 2 4 4" xfId="40016"/>
    <cellStyle name="Sortie 16 2 5" xfId="40017"/>
    <cellStyle name="Sortie 16 2 5 2" xfId="40018"/>
    <cellStyle name="Sortie 16 2 6" xfId="40019"/>
    <cellStyle name="Sortie 16 3" xfId="40020"/>
    <cellStyle name="Sortie 16 3 2" xfId="40021"/>
    <cellStyle name="Sortie 16 3 2 2" xfId="40022"/>
    <cellStyle name="Sortie 16 3 2 2 2" xfId="40023"/>
    <cellStyle name="Sortie 16 3 2 2 2 2" xfId="40024"/>
    <cellStyle name="Sortie 16 3 2 2 3" xfId="40025"/>
    <cellStyle name="Sortie 16 3 2 2 3 2" xfId="40026"/>
    <cellStyle name="Sortie 16 3 2 2 4" xfId="40027"/>
    <cellStyle name="Sortie 16 3 2 3" xfId="40028"/>
    <cellStyle name="Sortie 16 3 2 3 2" xfId="40029"/>
    <cellStyle name="Sortie 16 3 2 4" xfId="40030"/>
    <cellStyle name="Sortie 16 3 3" xfId="40031"/>
    <cellStyle name="Sortie 16 3 3 2" xfId="40032"/>
    <cellStyle name="Sortie 16 3 3 2 2" xfId="40033"/>
    <cellStyle name="Sortie 16 3 3 3" xfId="40034"/>
    <cellStyle name="Sortie 16 3 4" xfId="40035"/>
    <cellStyle name="Sortie 16 3 4 2" xfId="40036"/>
    <cellStyle name="Sortie 16 3 4 2 2" xfId="40037"/>
    <cellStyle name="Sortie 16 3 4 3" xfId="40038"/>
    <cellStyle name="Sortie 16 3 4 3 2" xfId="40039"/>
    <cellStyle name="Sortie 16 3 4 4" xfId="40040"/>
    <cellStyle name="Sortie 16 3 5" xfId="40041"/>
    <cellStyle name="Sortie 16 3 5 2" xfId="40042"/>
    <cellStyle name="Sortie 16 3 6" xfId="40043"/>
    <cellStyle name="Sortie 16 4" xfId="40044"/>
    <cellStyle name="Sortie 16 4 2" xfId="40045"/>
    <cellStyle name="Sortie 16 4 2 2" xfId="40046"/>
    <cellStyle name="Sortie 16 4 2 2 2" xfId="40047"/>
    <cellStyle name="Sortie 16 4 2 3" xfId="40048"/>
    <cellStyle name="Sortie 16 4 2 3 2" xfId="40049"/>
    <cellStyle name="Sortie 16 4 2 4" xfId="40050"/>
    <cellStyle name="Sortie 16 4 3" xfId="40051"/>
    <cellStyle name="Sortie 16 4 3 2" xfId="40052"/>
    <cellStyle name="Sortie 16 4 4" xfId="40053"/>
    <cellStyle name="Sortie 16 5" xfId="40054"/>
    <cellStyle name="Sortie 16 5 2" xfId="40055"/>
    <cellStyle name="Sortie 16 5 2 2" xfId="40056"/>
    <cellStyle name="Sortie 16 5 3" xfId="40057"/>
    <cellStyle name="Sortie 16 6" xfId="40058"/>
    <cellStyle name="Sortie 16 6 2" xfId="40059"/>
    <cellStyle name="Sortie 16 6 2 2" xfId="40060"/>
    <cellStyle name="Sortie 16 6 3" xfId="40061"/>
    <cellStyle name="Sortie 16 6 3 2" xfId="40062"/>
    <cellStyle name="Sortie 16 6 4" xfId="40063"/>
    <cellStyle name="Sortie 16 7" xfId="40064"/>
    <cellStyle name="Sortie 16 7 2" xfId="40065"/>
    <cellStyle name="Sortie 16 8" xfId="40066"/>
    <cellStyle name="Sortie 17" xfId="40067"/>
    <cellStyle name="Sortie 17 2" xfId="40068"/>
    <cellStyle name="Sortie 17 2 2" xfId="40069"/>
    <cellStyle name="Sortie 17 2 2 2" xfId="40070"/>
    <cellStyle name="Sortie 17 2 2 2 2" xfId="40071"/>
    <cellStyle name="Sortie 17 2 2 3" xfId="40072"/>
    <cellStyle name="Sortie 17 2 2 3 2" xfId="40073"/>
    <cellStyle name="Sortie 17 2 2 4" xfId="40074"/>
    <cellStyle name="Sortie 17 2 3" xfId="40075"/>
    <cellStyle name="Sortie 17 2 3 2" xfId="40076"/>
    <cellStyle name="Sortie 17 2 4" xfId="40077"/>
    <cellStyle name="Sortie 17 3" xfId="40078"/>
    <cellStyle name="Sortie 17 3 2" xfId="40079"/>
    <cellStyle name="Sortie 17 3 2 2" xfId="40080"/>
    <cellStyle name="Sortie 17 3 3" xfId="40081"/>
    <cellStyle name="Sortie 17 4" xfId="40082"/>
    <cellStyle name="Sortie 17 4 2" xfId="40083"/>
    <cellStyle name="Sortie 17 4 2 2" xfId="40084"/>
    <cellStyle name="Sortie 17 4 3" xfId="40085"/>
    <cellStyle name="Sortie 17 4 3 2" xfId="40086"/>
    <cellStyle name="Sortie 17 4 4" xfId="40087"/>
    <cellStyle name="Sortie 17 5" xfId="40088"/>
    <cellStyle name="Sortie 17 5 2" xfId="40089"/>
    <cellStyle name="Sortie 17 6" xfId="40090"/>
    <cellStyle name="Sortie 18" xfId="40091"/>
    <cellStyle name="Sortie 18 2" xfId="40092"/>
    <cellStyle name="Sortie 18 2 2" xfId="40093"/>
    <cellStyle name="Sortie 18 2 2 2" xfId="40094"/>
    <cellStyle name="Sortie 18 2 2 2 2" xfId="40095"/>
    <cellStyle name="Sortie 18 2 2 3" xfId="40096"/>
    <cellStyle name="Sortie 18 2 2 3 2" xfId="40097"/>
    <cellStyle name="Sortie 18 2 2 4" xfId="40098"/>
    <cellStyle name="Sortie 18 2 3" xfId="40099"/>
    <cellStyle name="Sortie 18 2 3 2" xfId="40100"/>
    <cellStyle name="Sortie 18 2 4" xfId="40101"/>
    <cellStyle name="Sortie 18 3" xfId="40102"/>
    <cellStyle name="Sortie 18 3 2" xfId="40103"/>
    <cellStyle name="Sortie 18 3 2 2" xfId="40104"/>
    <cellStyle name="Sortie 18 3 3" xfId="40105"/>
    <cellStyle name="Sortie 18 4" xfId="40106"/>
    <cellStyle name="Sortie 18 4 2" xfId="40107"/>
    <cellStyle name="Sortie 18 4 2 2" xfId="40108"/>
    <cellStyle name="Sortie 18 4 3" xfId="40109"/>
    <cellStyle name="Sortie 18 4 3 2" xfId="40110"/>
    <cellStyle name="Sortie 18 4 4" xfId="40111"/>
    <cellStyle name="Sortie 18 5" xfId="40112"/>
    <cellStyle name="Sortie 18 5 2" xfId="40113"/>
    <cellStyle name="Sortie 18 6" xfId="40114"/>
    <cellStyle name="Sortie 19" xfId="40115"/>
    <cellStyle name="Sortie 19 2" xfId="40116"/>
    <cellStyle name="Sortie 19 2 2" xfId="40117"/>
    <cellStyle name="Sortie 19 2 2 2" xfId="40118"/>
    <cellStyle name="Sortie 19 2 2 2 2" xfId="40119"/>
    <cellStyle name="Sortie 19 2 2 3" xfId="40120"/>
    <cellStyle name="Sortie 19 2 2 3 2" xfId="40121"/>
    <cellStyle name="Sortie 19 2 2 4" xfId="40122"/>
    <cellStyle name="Sortie 19 2 3" xfId="40123"/>
    <cellStyle name="Sortie 19 2 3 2" xfId="40124"/>
    <cellStyle name="Sortie 19 2 4" xfId="40125"/>
    <cellStyle name="Sortie 19 3" xfId="40126"/>
    <cellStyle name="Sortie 19 3 2" xfId="40127"/>
    <cellStyle name="Sortie 19 3 2 2" xfId="40128"/>
    <cellStyle name="Sortie 19 3 3" xfId="40129"/>
    <cellStyle name="Sortie 19 4" xfId="40130"/>
    <cellStyle name="Sortie 19 4 2" xfId="40131"/>
    <cellStyle name="Sortie 19 4 2 2" xfId="40132"/>
    <cellStyle name="Sortie 19 4 3" xfId="40133"/>
    <cellStyle name="Sortie 19 4 3 2" xfId="40134"/>
    <cellStyle name="Sortie 19 4 4" xfId="40135"/>
    <cellStyle name="Sortie 19 5" xfId="40136"/>
    <cellStyle name="Sortie 19 5 2" xfId="40137"/>
    <cellStyle name="Sortie 19 6" xfId="40138"/>
    <cellStyle name="Sortie 2" xfId="926"/>
    <cellStyle name="Sortie 2 10" xfId="40139"/>
    <cellStyle name="Sortie 2 2" xfId="927"/>
    <cellStyle name="Sortie 2 2 2" xfId="928"/>
    <cellStyle name="Sortie 2 2 2 2" xfId="929"/>
    <cellStyle name="Sortie 2 2 2 2 2" xfId="40140"/>
    <cellStyle name="Sortie 2 2 2 2 2 2" xfId="40141"/>
    <cellStyle name="Sortie 2 2 2 2 2 2 2" xfId="40142"/>
    <cellStyle name="Sortie 2 2 2 2 2 2 3" xfId="40143"/>
    <cellStyle name="Sortie 2 2 2 2 2 3" xfId="40144"/>
    <cellStyle name="Sortie 2 2 2 2 2 4" xfId="40145"/>
    <cellStyle name="Sortie 2 2 2 2 3" xfId="40146"/>
    <cellStyle name="Sortie 2 2 2 2 3 2" xfId="40147"/>
    <cellStyle name="Sortie 2 2 2 2 3 3" xfId="40148"/>
    <cellStyle name="Sortie 2 2 2 2 4" xfId="40149"/>
    <cellStyle name="Sortie 2 2 2 2 5" xfId="40150"/>
    <cellStyle name="Sortie 2 2 2 3" xfId="930"/>
    <cellStyle name="Sortie 2 2 2 3 2" xfId="40151"/>
    <cellStyle name="Sortie 2 2 2 3 2 2" xfId="40152"/>
    <cellStyle name="Sortie 2 2 2 3 2 2 2" xfId="40153"/>
    <cellStyle name="Sortie 2 2 2 3 2 2 3" xfId="40154"/>
    <cellStyle name="Sortie 2 2 2 3 2 3" xfId="40155"/>
    <cellStyle name="Sortie 2 2 2 3 2 4" xfId="40156"/>
    <cellStyle name="Sortie 2 2 2 3 3" xfId="40157"/>
    <cellStyle name="Sortie 2 2 2 3 3 2" xfId="40158"/>
    <cellStyle name="Sortie 2 2 2 3 3 3" xfId="40159"/>
    <cellStyle name="Sortie 2 2 2 3 4" xfId="40160"/>
    <cellStyle name="Sortie 2 2 2 3 5" xfId="40161"/>
    <cellStyle name="Sortie 2 2 2 4" xfId="931"/>
    <cellStyle name="Sortie 2 2 2 4 2" xfId="40162"/>
    <cellStyle name="Sortie 2 2 2 4 2 2" xfId="40163"/>
    <cellStyle name="Sortie 2 2 2 4 2 2 2" xfId="40164"/>
    <cellStyle name="Sortie 2 2 2 4 2 2 3" xfId="40165"/>
    <cellStyle name="Sortie 2 2 2 4 2 3" xfId="40166"/>
    <cellStyle name="Sortie 2 2 2 4 2 4" xfId="40167"/>
    <cellStyle name="Sortie 2 2 2 4 3" xfId="40168"/>
    <cellStyle name="Sortie 2 2 2 4 3 2" xfId="40169"/>
    <cellStyle name="Sortie 2 2 2 4 3 3" xfId="40170"/>
    <cellStyle name="Sortie 2 2 2 4 4" xfId="40171"/>
    <cellStyle name="Sortie 2 2 2 4 5" xfId="40172"/>
    <cellStyle name="Sortie 2 2 2 5" xfId="932"/>
    <cellStyle name="Sortie 2 2 2 5 2" xfId="40173"/>
    <cellStyle name="Sortie 2 2 2 5 2 2" xfId="40174"/>
    <cellStyle name="Sortie 2 2 2 5 2 3" xfId="40175"/>
    <cellStyle name="Sortie 2 2 2 5 3" xfId="40176"/>
    <cellStyle name="Sortie 2 2 2 5 4" xfId="40177"/>
    <cellStyle name="Sortie 2 2 2 6" xfId="933"/>
    <cellStyle name="Sortie 2 2 2 6 2" xfId="40178"/>
    <cellStyle name="Sortie 2 2 2 6 3" xfId="40179"/>
    <cellStyle name="Sortie 2 2 2 7" xfId="40180"/>
    <cellStyle name="Sortie 2 2 2 8" xfId="40181"/>
    <cellStyle name="Sortie 2 2 3" xfId="40182"/>
    <cellStyle name="Sortie 2 2 3 2" xfId="40183"/>
    <cellStyle name="Sortie 2 2 3 2 2" xfId="40184"/>
    <cellStyle name="Sortie 2 2 3 2 2 2" xfId="40185"/>
    <cellStyle name="Sortie 2 2 3 2 2 3" xfId="40186"/>
    <cellStyle name="Sortie 2 2 3 2 3" xfId="40187"/>
    <cellStyle name="Sortie 2 2 3 2 4" xfId="40188"/>
    <cellStyle name="Sortie 2 2 3 3" xfId="40189"/>
    <cellStyle name="Sortie 2 2 3 3 2" xfId="40190"/>
    <cellStyle name="Sortie 2 2 3 3 3" xfId="40191"/>
    <cellStyle name="Sortie 2 2 3 4" xfId="40192"/>
    <cellStyle name="Sortie 2 2 3 5" xfId="40193"/>
    <cellStyle name="Sortie 2 2 4" xfId="40194"/>
    <cellStyle name="Sortie 2 2 4 2" xfId="40195"/>
    <cellStyle name="Sortie 2 2 4 2 2" xfId="40196"/>
    <cellStyle name="Sortie 2 2 4 2 2 2" xfId="40197"/>
    <cellStyle name="Sortie 2 2 4 2 2 3" xfId="40198"/>
    <cellStyle name="Sortie 2 2 4 2 3" xfId="40199"/>
    <cellStyle name="Sortie 2 2 4 2 4" xfId="40200"/>
    <cellStyle name="Sortie 2 2 4 3" xfId="40201"/>
    <cellStyle name="Sortie 2 2 4 3 2" xfId="40202"/>
    <cellStyle name="Sortie 2 2 4 3 3" xfId="40203"/>
    <cellStyle name="Sortie 2 2 4 4" xfId="40204"/>
    <cellStyle name="Sortie 2 2 4 5" xfId="40205"/>
    <cellStyle name="Sortie 2 2 5" xfId="40206"/>
    <cellStyle name="Sortie 2 2 5 2" xfId="40207"/>
    <cellStyle name="Sortie 2 2 5 2 2" xfId="40208"/>
    <cellStyle name="Sortie 2 2 5 2 2 2" xfId="40209"/>
    <cellStyle name="Sortie 2 2 5 2 2 3" xfId="40210"/>
    <cellStyle name="Sortie 2 2 5 2 3" xfId="40211"/>
    <cellStyle name="Sortie 2 2 5 2 4" xfId="40212"/>
    <cellStyle name="Sortie 2 2 5 3" xfId="40213"/>
    <cellStyle name="Sortie 2 2 5 3 2" xfId="40214"/>
    <cellStyle name="Sortie 2 2 5 3 3" xfId="40215"/>
    <cellStyle name="Sortie 2 2 5 4" xfId="40216"/>
    <cellStyle name="Sortie 2 2 5 5" xfId="40217"/>
    <cellStyle name="Sortie 2 2 6" xfId="40218"/>
    <cellStyle name="Sortie 2 2 6 2" xfId="40219"/>
    <cellStyle name="Sortie 2 2 6 2 2" xfId="40220"/>
    <cellStyle name="Sortie 2 2 6 2 3" xfId="40221"/>
    <cellStyle name="Sortie 2 2 6 3" xfId="40222"/>
    <cellStyle name="Sortie 2 2 6 4" xfId="40223"/>
    <cellStyle name="Sortie 2 2 7" xfId="40224"/>
    <cellStyle name="Sortie 2 2 7 2" xfId="40225"/>
    <cellStyle name="Sortie 2 2 7 3" xfId="40226"/>
    <cellStyle name="Sortie 2 2 8" xfId="40227"/>
    <cellStyle name="Sortie 2 2 9" xfId="40228"/>
    <cellStyle name="Sortie 2 3" xfId="934"/>
    <cellStyle name="Sortie 2 3 2" xfId="935"/>
    <cellStyle name="Sortie 2 3 2 2" xfId="40229"/>
    <cellStyle name="Sortie 2 3 2 2 2" xfId="40230"/>
    <cellStyle name="Sortie 2 3 2 2 2 2" xfId="40231"/>
    <cellStyle name="Sortie 2 3 2 2 2 3" xfId="40232"/>
    <cellStyle name="Sortie 2 3 2 2 3" xfId="40233"/>
    <cellStyle name="Sortie 2 3 2 2 3 2" xfId="40234"/>
    <cellStyle name="Sortie 2 3 2 2 4" xfId="40235"/>
    <cellStyle name="Sortie 2 3 2 3" xfId="40236"/>
    <cellStyle name="Sortie 2 3 2 3 2" xfId="40237"/>
    <cellStyle name="Sortie 2 3 2 3 3" xfId="40238"/>
    <cellStyle name="Sortie 2 3 2 4" xfId="40239"/>
    <cellStyle name="Sortie 2 3 2 5" xfId="40240"/>
    <cellStyle name="Sortie 2 3 3" xfId="936"/>
    <cellStyle name="Sortie 2 3 3 2" xfId="40241"/>
    <cellStyle name="Sortie 2 3 3 2 2" xfId="40242"/>
    <cellStyle name="Sortie 2 3 3 2 2 2" xfId="40243"/>
    <cellStyle name="Sortie 2 3 3 2 2 3" xfId="40244"/>
    <cellStyle name="Sortie 2 3 3 2 3" xfId="40245"/>
    <cellStyle name="Sortie 2 3 3 2 4" xfId="40246"/>
    <cellStyle name="Sortie 2 3 3 3" xfId="40247"/>
    <cellStyle name="Sortie 2 3 3 3 2" xfId="40248"/>
    <cellStyle name="Sortie 2 3 3 3 3" xfId="40249"/>
    <cellStyle name="Sortie 2 3 3 4" xfId="40250"/>
    <cellStyle name="Sortie 2 3 3 5" xfId="40251"/>
    <cellStyle name="Sortie 2 3 4" xfId="937"/>
    <cellStyle name="Sortie 2 3 4 2" xfId="40252"/>
    <cellStyle name="Sortie 2 3 4 2 2" xfId="40253"/>
    <cellStyle name="Sortie 2 3 4 2 2 2" xfId="40254"/>
    <cellStyle name="Sortie 2 3 4 2 2 3" xfId="40255"/>
    <cellStyle name="Sortie 2 3 4 2 3" xfId="40256"/>
    <cellStyle name="Sortie 2 3 4 2 4" xfId="40257"/>
    <cellStyle name="Sortie 2 3 4 3" xfId="40258"/>
    <cellStyle name="Sortie 2 3 4 3 2" xfId="40259"/>
    <cellStyle name="Sortie 2 3 4 3 3" xfId="40260"/>
    <cellStyle name="Sortie 2 3 4 4" xfId="40261"/>
    <cellStyle name="Sortie 2 3 4 5" xfId="40262"/>
    <cellStyle name="Sortie 2 3 5" xfId="938"/>
    <cellStyle name="Sortie 2 3 5 2" xfId="40263"/>
    <cellStyle name="Sortie 2 3 5 2 2" xfId="40264"/>
    <cellStyle name="Sortie 2 3 5 2 3" xfId="40265"/>
    <cellStyle name="Sortie 2 3 5 3" xfId="40266"/>
    <cellStyle name="Sortie 2 3 5 4" xfId="40267"/>
    <cellStyle name="Sortie 2 3 6" xfId="939"/>
    <cellStyle name="Sortie 2 3 6 2" xfId="40268"/>
    <cellStyle name="Sortie 2 3 6 3" xfId="40269"/>
    <cellStyle name="Sortie 2 3 7" xfId="40270"/>
    <cellStyle name="Sortie 2 3 8" xfId="40271"/>
    <cellStyle name="Sortie 2 4" xfId="1340"/>
    <cellStyle name="Sortie 2 4 2" xfId="40272"/>
    <cellStyle name="Sortie 2 4 2 2" xfId="40273"/>
    <cellStyle name="Sortie 2 4 2 2 2" xfId="40274"/>
    <cellStyle name="Sortie 2 4 2 2 2 2" xfId="40275"/>
    <cellStyle name="Sortie 2 4 2 2 3" xfId="40276"/>
    <cellStyle name="Sortie 2 4 2 2 3 2" xfId="40277"/>
    <cellStyle name="Sortie 2 4 2 3" xfId="40278"/>
    <cellStyle name="Sortie 2 4 2 3 2" xfId="40279"/>
    <cellStyle name="Sortie 2 4 2 4" xfId="40280"/>
    <cellStyle name="Sortie 2 4 3" xfId="40281"/>
    <cellStyle name="Sortie 2 4 3 2" xfId="40282"/>
    <cellStyle name="Sortie 2 4 3 2 2" xfId="40283"/>
    <cellStyle name="Sortie 2 4 3 3" xfId="40284"/>
    <cellStyle name="Sortie 2 4 4" xfId="40285"/>
    <cellStyle name="Sortie 2 4 4 2" xfId="40286"/>
    <cellStyle name="Sortie 2 4 4 2 2" xfId="40287"/>
    <cellStyle name="Sortie 2 4 4 3" xfId="40288"/>
    <cellStyle name="Sortie 2 4 4 3 2" xfId="40289"/>
    <cellStyle name="Sortie 2 4 4 4" xfId="40290"/>
    <cellStyle name="Sortie 2 4 5" xfId="40291"/>
    <cellStyle name="Sortie 2 4 5 2" xfId="40292"/>
    <cellStyle name="Sortie 2 5" xfId="1341"/>
    <cellStyle name="Sortie 2 5 2" xfId="40293"/>
    <cellStyle name="Sortie 2 5 2 2" xfId="40294"/>
    <cellStyle name="Sortie 2 5 2 2 2" xfId="40295"/>
    <cellStyle name="Sortie 2 5 2 2 2 2" xfId="40296"/>
    <cellStyle name="Sortie 2 5 2 2 3" xfId="40297"/>
    <cellStyle name="Sortie 2 5 2 2 3 2" xfId="40298"/>
    <cellStyle name="Sortie 2 5 2 3" xfId="40299"/>
    <cellStyle name="Sortie 2 5 2 3 2" xfId="40300"/>
    <cellStyle name="Sortie 2 5 2 4" xfId="40301"/>
    <cellStyle name="Sortie 2 5 3" xfId="40302"/>
    <cellStyle name="Sortie 2 5 3 2" xfId="40303"/>
    <cellStyle name="Sortie 2 5 3 2 2" xfId="40304"/>
    <cellStyle name="Sortie 2 5 3 3" xfId="40305"/>
    <cellStyle name="Sortie 2 5 4" xfId="40306"/>
    <cellStyle name="Sortie 2 5 4 2" xfId="40307"/>
    <cellStyle name="Sortie 2 5 4 2 2" xfId="40308"/>
    <cellStyle name="Sortie 2 5 4 3" xfId="40309"/>
    <cellStyle name="Sortie 2 5 4 3 2" xfId="40310"/>
    <cellStyle name="Sortie 2 5 4 4" xfId="40311"/>
    <cellStyle name="Sortie 2 5 5" xfId="40312"/>
    <cellStyle name="Sortie 2 5 5 2" xfId="40313"/>
    <cellStyle name="Sortie 2 6" xfId="1342"/>
    <cellStyle name="Sortie 2 6 2" xfId="40314"/>
    <cellStyle name="Sortie 2 6 2 2" xfId="40315"/>
    <cellStyle name="Sortie 2 6 2 2 2" xfId="40316"/>
    <cellStyle name="Sortie 2 6 2 2 3" xfId="40317"/>
    <cellStyle name="Sortie 2 6 2 3" xfId="40318"/>
    <cellStyle name="Sortie 2 6 2 3 2" xfId="40319"/>
    <cellStyle name="Sortie 2 6 2 4" xfId="40320"/>
    <cellStyle name="Sortie 2 6 3" xfId="40321"/>
    <cellStyle name="Sortie 2 6 3 2" xfId="40322"/>
    <cellStyle name="Sortie 2 6 3 3" xfId="40323"/>
    <cellStyle name="Sortie 2 6 4" xfId="40324"/>
    <cellStyle name="Sortie 2 6 5" xfId="40325"/>
    <cellStyle name="Sortie 2 7" xfId="1343"/>
    <cellStyle name="Sortie 2 7 2" xfId="40326"/>
    <cellStyle name="Sortie 2 7 2 2" xfId="40327"/>
    <cellStyle name="Sortie 2 7 2 3" xfId="40328"/>
    <cellStyle name="Sortie 2 7 3" xfId="40329"/>
    <cellStyle name="Sortie 2 7 4" xfId="40330"/>
    <cellStyle name="Sortie 2 8" xfId="40331"/>
    <cellStyle name="Sortie 2 8 2" xfId="40332"/>
    <cellStyle name="Sortie 2 8 2 2" xfId="40333"/>
    <cellStyle name="Sortie 2 8 3" xfId="40334"/>
    <cellStyle name="Sortie 2 8 3 2" xfId="40335"/>
    <cellStyle name="Sortie 2 9" xfId="40336"/>
    <cellStyle name="Sortie 2 9 2" xfId="40337"/>
    <cellStyle name="Sortie 20" xfId="40338"/>
    <cellStyle name="Sortie 20 2" xfId="40339"/>
    <cellStyle name="Sortie 20 2 2" xfId="40340"/>
    <cellStyle name="Sortie 20 2 2 2" xfId="40341"/>
    <cellStyle name="Sortie 20 2 2 2 2" xfId="40342"/>
    <cellStyle name="Sortie 20 2 2 3" xfId="40343"/>
    <cellStyle name="Sortie 20 2 2 3 2" xfId="40344"/>
    <cellStyle name="Sortie 20 2 2 4" xfId="40345"/>
    <cellStyle name="Sortie 20 2 3" xfId="40346"/>
    <cellStyle name="Sortie 20 2 3 2" xfId="40347"/>
    <cellStyle name="Sortie 20 2 4" xfId="40348"/>
    <cellStyle name="Sortie 20 3" xfId="40349"/>
    <cellStyle name="Sortie 20 3 2" xfId="40350"/>
    <cellStyle name="Sortie 20 3 2 2" xfId="40351"/>
    <cellStyle name="Sortie 20 3 3" xfId="40352"/>
    <cellStyle name="Sortie 20 4" xfId="40353"/>
    <cellStyle name="Sortie 20 4 2" xfId="40354"/>
    <cellStyle name="Sortie 20 4 2 2" xfId="40355"/>
    <cellStyle name="Sortie 20 4 3" xfId="40356"/>
    <cellStyle name="Sortie 20 4 3 2" xfId="40357"/>
    <cellStyle name="Sortie 20 4 4" xfId="40358"/>
    <cellStyle name="Sortie 20 5" xfId="40359"/>
    <cellStyle name="Sortie 20 5 2" xfId="40360"/>
    <cellStyle name="Sortie 20 6" xfId="40361"/>
    <cellStyle name="Sortie 21" xfId="40362"/>
    <cellStyle name="Sortie 22" xfId="40363"/>
    <cellStyle name="Sortie 3" xfId="940"/>
    <cellStyle name="Sortie 3 10" xfId="40364"/>
    <cellStyle name="Sortie 3 2" xfId="941"/>
    <cellStyle name="Sortie 3 2 2" xfId="942"/>
    <cellStyle name="Sortie 3 2 2 2" xfId="943"/>
    <cellStyle name="Sortie 3 2 2 2 2" xfId="40365"/>
    <cellStyle name="Sortie 3 2 2 2 2 2" xfId="40366"/>
    <cellStyle name="Sortie 3 2 2 2 2 2 2" xfId="40367"/>
    <cellStyle name="Sortie 3 2 2 2 2 2 3" xfId="40368"/>
    <cellStyle name="Sortie 3 2 2 2 2 3" xfId="40369"/>
    <cellStyle name="Sortie 3 2 2 2 2 4" xfId="40370"/>
    <cellStyle name="Sortie 3 2 2 2 3" xfId="40371"/>
    <cellStyle name="Sortie 3 2 2 2 3 2" xfId="40372"/>
    <cellStyle name="Sortie 3 2 2 2 3 3" xfId="40373"/>
    <cellStyle name="Sortie 3 2 2 2 4" xfId="40374"/>
    <cellStyle name="Sortie 3 2 2 2 5" xfId="40375"/>
    <cellStyle name="Sortie 3 2 2 3" xfId="944"/>
    <cellStyle name="Sortie 3 2 2 3 2" xfId="40376"/>
    <cellStyle name="Sortie 3 2 2 3 2 2" xfId="40377"/>
    <cellStyle name="Sortie 3 2 2 3 2 2 2" xfId="40378"/>
    <cellStyle name="Sortie 3 2 2 3 2 2 3" xfId="40379"/>
    <cellStyle name="Sortie 3 2 2 3 2 3" xfId="40380"/>
    <cellStyle name="Sortie 3 2 2 3 2 4" xfId="40381"/>
    <cellStyle name="Sortie 3 2 2 3 3" xfId="40382"/>
    <cellStyle name="Sortie 3 2 2 3 3 2" xfId="40383"/>
    <cellStyle name="Sortie 3 2 2 3 3 3" xfId="40384"/>
    <cellStyle name="Sortie 3 2 2 3 4" xfId="40385"/>
    <cellStyle name="Sortie 3 2 2 3 5" xfId="40386"/>
    <cellStyle name="Sortie 3 2 2 4" xfId="945"/>
    <cellStyle name="Sortie 3 2 2 4 2" xfId="40387"/>
    <cellStyle name="Sortie 3 2 2 4 2 2" xfId="40388"/>
    <cellStyle name="Sortie 3 2 2 4 2 2 2" xfId="40389"/>
    <cellStyle name="Sortie 3 2 2 4 2 2 3" xfId="40390"/>
    <cellStyle name="Sortie 3 2 2 4 2 3" xfId="40391"/>
    <cellStyle name="Sortie 3 2 2 4 2 4" xfId="40392"/>
    <cellStyle name="Sortie 3 2 2 4 3" xfId="40393"/>
    <cellStyle name="Sortie 3 2 2 4 3 2" xfId="40394"/>
    <cellStyle name="Sortie 3 2 2 4 3 3" xfId="40395"/>
    <cellStyle name="Sortie 3 2 2 4 4" xfId="40396"/>
    <cellStyle name="Sortie 3 2 2 4 5" xfId="40397"/>
    <cellStyle name="Sortie 3 2 2 5" xfId="946"/>
    <cellStyle name="Sortie 3 2 2 5 2" xfId="40398"/>
    <cellStyle name="Sortie 3 2 2 5 2 2" xfId="40399"/>
    <cellStyle name="Sortie 3 2 2 5 2 3" xfId="40400"/>
    <cellStyle name="Sortie 3 2 2 5 3" xfId="40401"/>
    <cellStyle name="Sortie 3 2 2 5 4" xfId="40402"/>
    <cellStyle name="Sortie 3 2 2 6" xfId="947"/>
    <cellStyle name="Sortie 3 2 2 6 2" xfId="40403"/>
    <cellStyle name="Sortie 3 2 2 6 3" xfId="40404"/>
    <cellStyle name="Sortie 3 2 2 7" xfId="40405"/>
    <cellStyle name="Sortie 3 2 2 8" xfId="40406"/>
    <cellStyle name="Sortie 3 2 3" xfId="40407"/>
    <cellStyle name="Sortie 3 2 3 2" xfId="40408"/>
    <cellStyle name="Sortie 3 2 3 2 2" xfId="40409"/>
    <cellStyle name="Sortie 3 2 3 2 2 2" xfId="40410"/>
    <cellStyle name="Sortie 3 2 3 2 2 3" xfId="40411"/>
    <cellStyle name="Sortie 3 2 3 2 3" xfId="40412"/>
    <cellStyle name="Sortie 3 2 3 2 4" xfId="40413"/>
    <cellStyle name="Sortie 3 2 3 3" xfId="40414"/>
    <cellStyle name="Sortie 3 2 3 3 2" xfId="40415"/>
    <cellStyle name="Sortie 3 2 3 3 3" xfId="40416"/>
    <cellStyle name="Sortie 3 2 3 4" xfId="40417"/>
    <cellStyle name="Sortie 3 2 3 5" xfId="40418"/>
    <cellStyle name="Sortie 3 2 4" xfId="40419"/>
    <cellStyle name="Sortie 3 2 4 2" xfId="40420"/>
    <cellStyle name="Sortie 3 2 4 2 2" xfId="40421"/>
    <cellStyle name="Sortie 3 2 4 2 2 2" xfId="40422"/>
    <cellStyle name="Sortie 3 2 4 2 2 3" xfId="40423"/>
    <cellStyle name="Sortie 3 2 4 2 3" xfId="40424"/>
    <cellStyle name="Sortie 3 2 4 2 4" xfId="40425"/>
    <cellStyle name="Sortie 3 2 4 3" xfId="40426"/>
    <cellStyle name="Sortie 3 2 4 3 2" xfId="40427"/>
    <cellStyle name="Sortie 3 2 4 3 3" xfId="40428"/>
    <cellStyle name="Sortie 3 2 4 4" xfId="40429"/>
    <cellStyle name="Sortie 3 2 4 5" xfId="40430"/>
    <cellStyle name="Sortie 3 2 5" xfId="40431"/>
    <cellStyle name="Sortie 3 2 5 2" xfId="40432"/>
    <cellStyle name="Sortie 3 2 5 2 2" xfId="40433"/>
    <cellStyle name="Sortie 3 2 5 2 2 2" xfId="40434"/>
    <cellStyle name="Sortie 3 2 5 2 2 3" xfId="40435"/>
    <cellStyle name="Sortie 3 2 5 2 3" xfId="40436"/>
    <cellStyle name="Sortie 3 2 5 2 4" xfId="40437"/>
    <cellStyle name="Sortie 3 2 5 3" xfId="40438"/>
    <cellStyle name="Sortie 3 2 5 3 2" xfId="40439"/>
    <cellStyle name="Sortie 3 2 5 3 3" xfId="40440"/>
    <cellStyle name="Sortie 3 2 5 4" xfId="40441"/>
    <cellStyle name="Sortie 3 2 5 5" xfId="40442"/>
    <cellStyle name="Sortie 3 2 6" xfId="40443"/>
    <cellStyle name="Sortie 3 2 6 2" xfId="40444"/>
    <cellStyle name="Sortie 3 2 6 2 2" xfId="40445"/>
    <cellStyle name="Sortie 3 2 6 2 3" xfId="40446"/>
    <cellStyle name="Sortie 3 2 6 3" xfId="40447"/>
    <cellStyle name="Sortie 3 2 6 4" xfId="40448"/>
    <cellStyle name="Sortie 3 2 7" xfId="40449"/>
    <cellStyle name="Sortie 3 2 7 2" xfId="40450"/>
    <cellStyle name="Sortie 3 2 7 3" xfId="40451"/>
    <cellStyle name="Sortie 3 2 8" xfId="40452"/>
    <cellStyle name="Sortie 3 2 9" xfId="40453"/>
    <cellStyle name="Sortie 3 3" xfId="948"/>
    <cellStyle name="Sortie 3 3 2" xfId="949"/>
    <cellStyle name="Sortie 3 3 2 2" xfId="40454"/>
    <cellStyle name="Sortie 3 3 2 2 2" xfId="40455"/>
    <cellStyle name="Sortie 3 3 2 2 2 2" xfId="40456"/>
    <cellStyle name="Sortie 3 3 2 2 2 3" xfId="40457"/>
    <cellStyle name="Sortie 3 3 2 2 3" xfId="40458"/>
    <cellStyle name="Sortie 3 3 2 2 3 2" xfId="40459"/>
    <cellStyle name="Sortie 3 3 2 2 4" xfId="40460"/>
    <cellStyle name="Sortie 3 3 2 3" xfId="40461"/>
    <cellStyle name="Sortie 3 3 2 3 2" xfId="40462"/>
    <cellStyle name="Sortie 3 3 2 3 3" xfId="40463"/>
    <cellStyle name="Sortie 3 3 2 4" xfId="40464"/>
    <cellStyle name="Sortie 3 3 2 5" xfId="40465"/>
    <cellStyle name="Sortie 3 3 3" xfId="950"/>
    <cellStyle name="Sortie 3 3 3 2" xfId="40466"/>
    <cellStyle name="Sortie 3 3 3 2 2" xfId="40467"/>
    <cellStyle name="Sortie 3 3 3 2 2 2" xfId="40468"/>
    <cellStyle name="Sortie 3 3 3 2 2 3" xfId="40469"/>
    <cellStyle name="Sortie 3 3 3 2 3" xfId="40470"/>
    <cellStyle name="Sortie 3 3 3 2 4" xfId="40471"/>
    <cellStyle name="Sortie 3 3 3 3" xfId="40472"/>
    <cellStyle name="Sortie 3 3 3 3 2" xfId="40473"/>
    <cellStyle name="Sortie 3 3 3 3 3" xfId="40474"/>
    <cellStyle name="Sortie 3 3 3 4" xfId="40475"/>
    <cellStyle name="Sortie 3 3 3 5" xfId="40476"/>
    <cellStyle name="Sortie 3 3 4" xfId="951"/>
    <cellStyle name="Sortie 3 3 4 2" xfId="40477"/>
    <cellStyle name="Sortie 3 3 4 2 2" xfId="40478"/>
    <cellStyle name="Sortie 3 3 4 2 2 2" xfId="40479"/>
    <cellStyle name="Sortie 3 3 4 2 2 3" xfId="40480"/>
    <cellStyle name="Sortie 3 3 4 2 3" xfId="40481"/>
    <cellStyle name="Sortie 3 3 4 2 4" xfId="40482"/>
    <cellStyle name="Sortie 3 3 4 3" xfId="40483"/>
    <cellStyle name="Sortie 3 3 4 3 2" xfId="40484"/>
    <cellStyle name="Sortie 3 3 4 3 3" xfId="40485"/>
    <cellStyle name="Sortie 3 3 4 4" xfId="40486"/>
    <cellStyle name="Sortie 3 3 4 5" xfId="40487"/>
    <cellStyle name="Sortie 3 3 5" xfId="952"/>
    <cellStyle name="Sortie 3 3 5 2" xfId="40488"/>
    <cellStyle name="Sortie 3 3 5 2 2" xfId="40489"/>
    <cellStyle name="Sortie 3 3 5 2 3" xfId="40490"/>
    <cellStyle name="Sortie 3 3 5 3" xfId="40491"/>
    <cellStyle name="Sortie 3 3 5 4" xfId="40492"/>
    <cellStyle name="Sortie 3 3 6" xfId="953"/>
    <cellStyle name="Sortie 3 3 6 2" xfId="40493"/>
    <cellStyle name="Sortie 3 3 6 3" xfId="40494"/>
    <cellStyle name="Sortie 3 3 7" xfId="40495"/>
    <cellStyle name="Sortie 3 3 8" xfId="40496"/>
    <cellStyle name="Sortie 3 4" xfId="40497"/>
    <cellStyle name="Sortie 3 4 2" xfId="40498"/>
    <cellStyle name="Sortie 3 4 2 2" xfId="40499"/>
    <cellStyle name="Sortie 3 4 2 2 2" xfId="40500"/>
    <cellStyle name="Sortie 3 4 2 2 3" xfId="40501"/>
    <cellStyle name="Sortie 3 4 2 3" xfId="40502"/>
    <cellStyle name="Sortie 3 4 2 3 2" xfId="40503"/>
    <cellStyle name="Sortie 3 4 2 4" xfId="40504"/>
    <cellStyle name="Sortie 3 4 3" xfId="40505"/>
    <cellStyle name="Sortie 3 4 3 2" xfId="40506"/>
    <cellStyle name="Sortie 3 4 3 3" xfId="40507"/>
    <cellStyle name="Sortie 3 4 4" xfId="40508"/>
    <cellStyle name="Sortie 3 4 5" xfId="40509"/>
    <cellStyle name="Sortie 3 5" xfId="40510"/>
    <cellStyle name="Sortie 3 5 2" xfId="40511"/>
    <cellStyle name="Sortie 3 5 2 2" xfId="40512"/>
    <cellStyle name="Sortie 3 5 2 2 2" xfId="40513"/>
    <cellStyle name="Sortie 3 5 2 2 3" xfId="40514"/>
    <cellStyle name="Sortie 3 5 2 3" xfId="40515"/>
    <cellStyle name="Sortie 3 5 2 4" xfId="40516"/>
    <cellStyle name="Sortie 3 5 3" xfId="40517"/>
    <cellStyle name="Sortie 3 5 3 2" xfId="40518"/>
    <cellStyle name="Sortie 3 5 3 3" xfId="40519"/>
    <cellStyle name="Sortie 3 5 4" xfId="40520"/>
    <cellStyle name="Sortie 3 5 5" xfId="40521"/>
    <cellStyle name="Sortie 3 6" xfId="40522"/>
    <cellStyle name="Sortie 3 6 2" xfId="40523"/>
    <cellStyle name="Sortie 3 6 2 2" xfId="40524"/>
    <cellStyle name="Sortie 3 6 2 2 2" xfId="40525"/>
    <cellStyle name="Sortie 3 6 2 2 3" xfId="40526"/>
    <cellStyle name="Sortie 3 6 2 3" xfId="40527"/>
    <cellStyle name="Sortie 3 6 2 4" xfId="40528"/>
    <cellStyle name="Sortie 3 6 3" xfId="40529"/>
    <cellStyle name="Sortie 3 6 3 2" xfId="40530"/>
    <cellStyle name="Sortie 3 6 3 3" xfId="40531"/>
    <cellStyle name="Sortie 3 6 4" xfId="40532"/>
    <cellStyle name="Sortie 3 6 5" xfId="40533"/>
    <cellStyle name="Sortie 3 7" xfId="40534"/>
    <cellStyle name="Sortie 3 7 2" xfId="40535"/>
    <cellStyle name="Sortie 3 7 2 2" xfId="40536"/>
    <cellStyle name="Sortie 3 7 2 3" xfId="40537"/>
    <cellStyle name="Sortie 3 7 3" xfId="40538"/>
    <cellStyle name="Sortie 3 7 4" xfId="40539"/>
    <cellStyle name="Sortie 3 8" xfId="40540"/>
    <cellStyle name="Sortie 3 8 2" xfId="40541"/>
    <cellStyle name="Sortie 3 8 3" xfId="40542"/>
    <cellStyle name="Sortie 3 9" xfId="40543"/>
    <cellStyle name="Sortie 4" xfId="954"/>
    <cellStyle name="Sortie 4 2" xfId="955"/>
    <cellStyle name="Sortie 4 2 2" xfId="956"/>
    <cellStyle name="Sortie 4 2 2 2" xfId="957"/>
    <cellStyle name="Sortie 4 2 2 2 2" xfId="40544"/>
    <cellStyle name="Sortie 4 2 2 2 2 2" xfId="40545"/>
    <cellStyle name="Sortie 4 2 2 2 3" xfId="40546"/>
    <cellStyle name="Sortie 4 2 2 2 3 2" xfId="40547"/>
    <cellStyle name="Sortie 4 2 2 2 4" xfId="40548"/>
    <cellStyle name="Sortie 4 2 2 3" xfId="958"/>
    <cellStyle name="Sortie 4 2 2 3 2" xfId="40549"/>
    <cellStyle name="Sortie 4 2 2 4" xfId="959"/>
    <cellStyle name="Sortie 4 2 2 5" xfId="960"/>
    <cellStyle name="Sortie 4 2 2 6" xfId="961"/>
    <cellStyle name="Sortie 4 2 3" xfId="40550"/>
    <cellStyle name="Sortie 4 2 3 2" xfId="40551"/>
    <cellStyle name="Sortie 4 2 3 2 2" xfId="40552"/>
    <cellStyle name="Sortie 4 2 3 3" xfId="40553"/>
    <cellStyle name="Sortie 4 2 4" xfId="40554"/>
    <cellStyle name="Sortie 4 2 4 2" xfId="40555"/>
    <cellStyle name="Sortie 4 2 4 2 2" xfId="40556"/>
    <cellStyle name="Sortie 4 2 4 3" xfId="40557"/>
    <cellStyle name="Sortie 4 2 4 3 2" xfId="40558"/>
    <cellStyle name="Sortie 4 2 4 4" xfId="40559"/>
    <cellStyle name="Sortie 4 2 5" xfId="40560"/>
    <cellStyle name="Sortie 4 2 5 2" xfId="40561"/>
    <cellStyle name="Sortie 4 2 6" xfId="40562"/>
    <cellStyle name="Sortie 4 3" xfId="962"/>
    <cellStyle name="Sortie 4 3 2" xfId="963"/>
    <cellStyle name="Sortie 4 3 2 2" xfId="40563"/>
    <cellStyle name="Sortie 4 3 2 2 2" xfId="40564"/>
    <cellStyle name="Sortie 4 3 2 2 2 2" xfId="40565"/>
    <cellStyle name="Sortie 4 3 2 2 3" xfId="40566"/>
    <cellStyle name="Sortie 4 3 2 2 3 2" xfId="40567"/>
    <cellStyle name="Sortie 4 3 2 2 4" xfId="40568"/>
    <cellStyle name="Sortie 4 3 2 3" xfId="40569"/>
    <cellStyle name="Sortie 4 3 2 3 2" xfId="40570"/>
    <cellStyle name="Sortie 4 3 2 4" xfId="40571"/>
    <cellStyle name="Sortie 4 3 3" xfId="964"/>
    <cellStyle name="Sortie 4 3 3 2" xfId="40572"/>
    <cellStyle name="Sortie 4 3 3 2 2" xfId="40573"/>
    <cellStyle name="Sortie 4 3 3 3" xfId="40574"/>
    <cellStyle name="Sortie 4 3 4" xfId="965"/>
    <cellStyle name="Sortie 4 3 4 2" xfId="40575"/>
    <cellStyle name="Sortie 4 3 4 2 2" xfId="40576"/>
    <cellStyle name="Sortie 4 3 4 3" xfId="40577"/>
    <cellStyle name="Sortie 4 3 4 3 2" xfId="40578"/>
    <cellStyle name="Sortie 4 3 4 4" xfId="40579"/>
    <cellStyle name="Sortie 4 3 5" xfId="966"/>
    <cellStyle name="Sortie 4 3 5 2" xfId="40580"/>
    <cellStyle name="Sortie 4 3 6" xfId="967"/>
    <cellStyle name="Sortie 4 4" xfId="40581"/>
    <cellStyle name="Sortie 4 4 2" xfId="40582"/>
    <cellStyle name="Sortie 4 4 2 2" xfId="40583"/>
    <cellStyle name="Sortie 4 4 2 2 2" xfId="40584"/>
    <cellStyle name="Sortie 4 4 2 3" xfId="40585"/>
    <cellStyle name="Sortie 4 4 2 3 2" xfId="40586"/>
    <cellStyle name="Sortie 4 4 2 4" xfId="40587"/>
    <cellStyle name="Sortie 4 4 3" xfId="40588"/>
    <cellStyle name="Sortie 4 4 3 2" xfId="40589"/>
    <cellStyle name="Sortie 4 4 4" xfId="40590"/>
    <cellStyle name="Sortie 4 5" xfId="40591"/>
    <cellStyle name="Sortie 4 5 2" xfId="40592"/>
    <cellStyle name="Sortie 4 5 2 2" xfId="40593"/>
    <cellStyle name="Sortie 4 5 3" xfId="40594"/>
    <cellStyle name="Sortie 4 6" xfId="40595"/>
    <cellStyle name="Sortie 4 6 2" xfId="40596"/>
    <cellStyle name="Sortie 4 6 2 2" xfId="40597"/>
    <cellStyle name="Sortie 4 6 3" xfId="40598"/>
    <cellStyle name="Sortie 4 6 3 2" xfId="40599"/>
    <cellStyle name="Sortie 4 6 4" xfId="40600"/>
    <cellStyle name="Sortie 4 7" xfId="40601"/>
    <cellStyle name="Sortie 4 7 2" xfId="40602"/>
    <cellStyle name="Sortie 4 8" xfId="40603"/>
    <cellStyle name="Sortie 5" xfId="968"/>
    <cellStyle name="Sortie 5 2" xfId="40604"/>
    <cellStyle name="Sortie 5 2 2" xfId="40605"/>
    <cellStyle name="Sortie 5 2 2 2" xfId="40606"/>
    <cellStyle name="Sortie 5 2 2 2 2" xfId="40607"/>
    <cellStyle name="Sortie 5 2 2 2 2 2" xfId="40608"/>
    <cellStyle name="Sortie 5 2 2 2 3" xfId="40609"/>
    <cellStyle name="Sortie 5 2 2 2 3 2" xfId="40610"/>
    <cellStyle name="Sortie 5 2 2 2 4" xfId="40611"/>
    <cellStyle name="Sortie 5 2 2 3" xfId="40612"/>
    <cellStyle name="Sortie 5 2 2 3 2" xfId="40613"/>
    <cellStyle name="Sortie 5 2 2 4" xfId="40614"/>
    <cellStyle name="Sortie 5 2 3" xfId="40615"/>
    <cellStyle name="Sortie 5 2 3 2" xfId="40616"/>
    <cellStyle name="Sortie 5 2 3 2 2" xfId="40617"/>
    <cellStyle name="Sortie 5 2 3 3" xfId="40618"/>
    <cellStyle name="Sortie 5 2 4" xfId="40619"/>
    <cellStyle name="Sortie 5 2 4 2" xfId="40620"/>
    <cellStyle name="Sortie 5 2 4 2 2" xfId="40621"/>
    <cellStyle name="Sortie 5 2 4 3" xfId="40622"/>
    <cellStyle name="Sortie 5 2 4 3 2" xfId="40623"/>
    <cellStyle name="Sortie 5 2 4 4" xfId="40624"/>
    <cellStyle name="Sortie 5 2 5" xfId="40625"/>
    <cellStyle name="Sortie 5 2 5 2" xfId="40626"/>
    <cellStyle name="Sortie 5 2 6" xfId="40627"/>
    <cellStyle name="Sortie 5 3" xfId="40628"/>
    <cellStyle name="Sortie 5 3 2" xfId="40629"/>
    <cellStyle name="Sortie 5 3 2 2" xfId="40630"/>
    <cellStyle name="Sortie 5 3 2 2 2" xfId="40631"/>
    <cellStyle name="Sortie 5 3 2 2 2 2" xfId="40632"/>
    <cellStyle name="Sortie 5 3 2 2 3" xfId="40633"/>
    <cellStyle name="Sortie 5 3 2 2 3 2" xfId="40634"/>
    <cellStyle name="Sortie 5 3 2 2 4" xfId="40635"/>
    <cellStyle name="Sortie 5 3 2 3" xfId="40636"/>
    <cellStyle name="Sortie 5 3 2 3 2" xfId="40637"/>
    <cellStyle name="Sortie 5 3 2 4" xfId="40638"/>
    <cellStyle name="Sortie 5 3 3" xfId="40639"/>
    <cellStyle name="Sortie 5 3 3 2" xfId="40640"/>
    <cellStyle name="Sortie 5 3 3 2 2" xfId="40641"/>
    <cellStyle name="Sortie 5 3 3 3" xfId="40642"/>
    <cellStyle name="Sortie 5 3 4" xfId="40643"/>
    <cellStyle name="Sortie 5 3 4 2" xfId="40644"/>
    <cellStyle name="Sortie 5 3 4 2 2" xfId="40645"/>
    <cellStyle name="Sortie 5 3 4 3" xfId="40646"/>
    <cellStyle name="Sortie 5 3 4 3 2" xfId="40647"/>
    <cellStyle name="Sortie 5 3 4 4" xfId="40648"/>
    <cellStyle name="Sortie 5 3 5" xfId="40649"/>
    <cellStyle name="Sortie 5 3 5 2" xfId="40650"/>
    <cellStyle name="Sortie 5 3 6" xfId="40651"/>
    <cellStyle name="Sortie 5 4" xfId="40652"/>
    <cellStyle name="Sortie 5 4 2" xfId="40653"/>
    <cellStyle name="Sortie 5 4 2 2" xfId="40654"/>
    <cellStyle name="Sortie 5 4 2 2 2" xfId="40655"/>
    <cellStyle name="Sortie 5 4 2 3" xfId="40656"/>
    <cellStyle name="Sortie 5 4 2 3 2" xfId="40657"/>
    <cellStyle name="Sortie 5 4 2 4" xfId="40658"/>
    <cellStyle name="Sortie 5 4 3" xfId="40659"/>
    <cellStyle name="Sortie 5 4 3 2" xfId="40660"/>
    <cellStyle name="Sortie 5 4 4" xfId="40661"/>
    <cellStyle name="Sortie 5 5" xfId="40662"/>
    <cellStyle name="Sortie 5 5 2" xfId="40663"/>
    <cellStyle name="Sortie 5 5 2 2" xfId="40664"/>
    <cellStyle name="Sortie 5 5 3" xfId="40665"/>
    <cellStyle name="Sortie 5 6" xfId="40666"/>
    <cellStyle name="Sortie 5 6 2" xfId="40667"/>
    <cellStyle name="Sortie 5 6 2 2" xfId="40668"/>
    <cellStyle name="Sortie 5 6 3" xfId="40669"/>
    <cellStyle name="Sortie 5 6 3 2" xfId="40670"/>
    <cellStyle name="Sortie 5 6 4" xfId="40671"/>
    <cellStyle name="Sortie 5 7" xfId="40672"/>
    <cellStyle name="Sortie 5 7 2" xfId="40673"/>
    <cellStyle name="Sortie 5 8" xfId="40674"/>
    <cellStyle name="Sortie 6" xfId="1344"/>
    <cellStyle name="Sortie 6 2" xfId="40675"/>
    <cellStyle name="Sortie 6 2 2" xfId="40676"/>
    <cellStyle name="Sortie 6 2 2 2" xfId="40677"/>
    <cellStyle name="Sortie 6 2 2 2 2" xfId="40678"/>
    <cellStyle name="Sortie 6 2 2 2 2 2" xfId="40679"/>
    <cellStyle name="Sortie 6 2 2 2 3" xfId="40680"/>
    <cellStyle name="Sortie 6 2 2 2 3 2" xfId="40681"/>
    <cellStyle name="Sortie 6 2 2 2 4" xfId="40682"/>
    <cellStyle name="Sortie 6 2 2 3" xfId="40683"/>
    <cellStyle name="Sortie 6 2 2 3 2" xfId="40684"/>
    <cellStyle name="Sortie 6 2 2 4" xfId="40685"/>
    <cellStyle name="Sortie 6 2 3" xfId="40686"/>
    <cellStyle name="Sortie 6 2 3 2" xfId="40687"/>
    <cellStyle name="Sortie 6 2 3 2 2" xfId="40688"/>
    <cellStyle name="Sortie 6 2 3 3" xfId="40689"/>
    <cellStyle name="Sortie 6 2 4" xfId="40690"/>
    <cellStyle name="Sortie 6 2 4 2" xfId="40691"/>
    <cellStyle name="Sortie 6 2 4 2 2" xfId="40692"/>
    <cellStyle name="Sortie 6 2 4 3" xfId="40693"/>
    <cellStyle name="Sortie 6 2 4 3 2" xfId="40694"/>
    <cellStyle name="Sortie 6 2 4 4" xfId="40695"/>
    <cellStyle name="Sortie 6 2 5" xfId="40696"/>
    <cellStyle name="Sortie 6 2 5 2" xfId="40697"/>
    <cellStyle name="Sortie 6 2 6" xfId="40698"/>
    <cellStyle name="Sortie 6 3" xfId="40699"/>
    <cellStyle name="Sortie 6 3 2" xfId="40700"/>
    <cellStyle name="Sortie 6 3 2 2" xfId="40701"/>
    <cellStyle name="Sortie 6 3 2 2 2" xfId="40702"/>
    <cellStyle name="Sortie 6 3 2 2 2 2" xfId="40703"/>
    <cellStyle name="Sortie 6 3 2 2 3" xfId="40704"/>
    <cellStyle name="Sortie 6 3 2 2 3 2" xfId="40705"/>
    <cellStyle name="Sortie 6 3 2 2 4" xfId="40706"/>
    <cellStyle name="Sortie 6 3 2 3" xfId="40707"/>
    <cellStyle name="Sortie 6 3 2 3 2" xfId="40708"/>
    <cellStyle name="Sortie 6 3 2 4" xfId="40709"/>
    <cellStyle name="Sortie 6 3 3" xfId="40710"/>
    <cellStyle name="Sortie 6 3 3 2" xfId="40711"/>
    <cellStyle name="Sortie 6 3 3 2 2" xfId="40712"/>
    <cellStyle name="Sortie 6 3 3 3" xfId="40713"/>
    <cellStyle name="Sortie 6 3 4" xfId="40714"/>
    <cellStyle name="Sortie 6 3 4 2" xfId="40715"/>
    <cellStyle name="Sortie 6 3 4 2 2" xfId="40716"/>
    <cellStyle name="Sortie 6 3 4 3" xfId="40717"/>
    <cellStyle name="Sortie 6 3 4 3 2" xfId="40718"/>
    <cellStyle name="Sortie 6 3 4 4" xfId="40719"/>
    <cellStyle name="Sortie 6 3 5" xfId="40720"/>
    <cellStyle name="Sortie 6 3 5 2" xfId="40721"/>
    <cellStyle name="Sortie 6 3 6" xfId="40722"/>
    <cellStyle name="Sortie 6 4" xfId="40723"/>
    <cellStyle name="Sortie 6 4 2" xfId="40724"/>
    <cellStyle name="Sortie 6 4 2 2" xfId="40725"/>
    <cellStyle name="Sortie 6 4 2 2 2" xfId="40726"/>
    <cellStyle name="Sortie 6 4 2 3" xfId="40727"/>
    <cellStyle name="Sortie 6 4 2 3 2" xfId="40728"/>
    <cellStyle name="Sortie 6 4 2 4" xfId="40729"/>
    <cellStyle name="Sortie 6 4 3" xfId="40730"/>
    <cellStyle name="Sortie 6 4 3 2" xfId="40731"/>
    <cellStyle name="Sortie 6 4 4" xfId="40732"/>
    <cellStyle name="Sortie 6 5" xfId="40733"/>
    <cellStyle name="Sortie 6 5 2" xfId="40734"/>
    <cellStyle name="Sortie 6 5 2 2" xfId="40735"/>
    <cellStyle name="Sortie 6 5 3" xfId="40736"/>
    <cellStyle name="Sortie 6 6" xfId="40737"/>
    <cellStyle name="Sortie 6 6 2" xfId="40738"/>
    <cellStyle name="Sortie 6 6 2 2" xfId="40739"/>
    <cellStyle name="Sortie 6 6 3" xfId="40740"/>
    <cellStyle name="Sortie 6 6 3 2" xfId="40741"/>
    <cellStyle name="Sortie 6 6 4" xfId="40742"/>
    <cellStyle name="Sortie 6 7" xfId="40743"/>
    <cellStyle name="Sortie 6 7 2" xfId="40744"/>
    <cellStyle name="Sortie 6 8" xfId="40745"/>
    <cellStyle name="Sortie 7" xfId="1345"/>
    <cellStyle name="Sortie 7 2" xfId="40746"/>
    <cellStyle name="Sortie 7 2 2" xfId="40747"/>
    <cellStyle name="Sortie 7 2 2 2" xfId="40748"/>
    <cellStyle name="Sortie 7 2 2 2 2" xfId="40749"/>
    <cellStyle name="Sortie 7 2 2 2 2 2" xfId="40750"/>
    <cellStyle name="Sortie 7 2 2 2 3" xfId="40751"/>
    <cellStyle name="Sortie 7 2 2 2 3 2" xfId="40752"/>
    <cellStyle name="Sortie 7 2 2 2 4" xfId="40753"/>
    <cellStyle name="Sortie 7 2 2 3" xfId="40754"/>
    <cellStyle name="Sortie 7 2 2 3 2" xfId="40755"/>
    <cellStyle name="Sortie 7 2 2 4" xfId="40756"/>
    <cellStyle name="Sortie 7 2 3" xfId="40757"/>
    <cellStyle name="Sortie 7 2 3 2" xfId="40758"/>
    <cellStyle name="Sortie 7 2 3 2 2" xfId="40759"/>
    <cellStyle name="Sortie 7 2 3 3" xfId="40760"/>
    <cellStyle name="Sortie 7 2 4" xfId="40761"/>
    <cellStyle name="Sortie 7 2 4 2" xfId="40762"/>
    <cellStyle name="Sortie 7 2 4 2 2" xfId="40763"/>
    <cellStyle name="Sortie 7 2 4 3" xfId="40764"/>
    <cellStyle name="Sortie 7 2 4 3 2" xfId="40765"/>
    <cellStyle name="Sortie 7 2 4 4" xfId="40766"/>
    <cellStyle name="Sortie 7 2 5" xfId="40767"/>
    <cellStyle name="Sortie 7 2 5 2" xfId="40768"/>
    <cellStyle name="Sortie 7 2 6" xfId="40769"/>
    <cellStyle name="Sortie 7 3" xfId="40770"/>
    <cellStyle name="Sortie 7 3 2" xfId="40771"/>
    <cellStyle name="Sortie 7 3 2 2" xfId="40772"/>
    <cellStyle name="Sortie 7 3 2 2 2" xfId="40773"/>
    <cellStyle name="Sortie 7 3 2 2 2 2" xfId="40774"/>
    <cellStyle name="Sortie 7 3 2 2 3" xfId="40775"/>
    <cellStyle name="Sortie 7 3 2 2 3 2" xfId="40776"/>
    <cellStyle name="Sortie 7 3 2 2 4" xfId="40777"/>
    <cellStyle name="Sortie 7 3 2 3" xfId="40778"/>
    <cellStyle name="Sortie 7 3 2 3 2" xfId="40779"/>
    <cellStyle name="Sortie 7 3 2 4" xfId="40780"/>
    <cellStyle name="Sortie 7 3 3" xfId="40781"/>
    <cellStyle name="Sortie 7 3 3 2" xfId="40782"/>
    <cellStyle name="Sortie 7 3 3 2 2" xfId="40783"/>
    <cellStyle name="Sortie 7 3 3 3" xfId="40784"/>
    <cellStyle name="Sortie 7 3 4" xfId="40785"/>
    <cellStyle name="Sortie 7 3 4 2" xfId="40786"/>
    <cellStyle name="Sortie 7 3 4 2 2" xfId="40787"/>
    <cellStyle name="Sortie 7 3 4 3" xfId="40788"/>
    <cellStyle name="Sortie 7 3 4 3 2" xfId="40789"/>
    <cellStyle name="Sortie 7 3 4 4" xfId="40790"/>
    <cellStyle name="Sortie 7 3 5" xfId="40791"/>
    <cellStyle name="Sortie 7 3 5 2" xfId="40792"/>
    <cellStyle name="Sortie 7 3 6" xfId="40793"/>
    <cellStyle name="Sortie 7 4" xfId="40794"/>
    <cellStyle name="Sortie 7 4 2" xfId="40795"/>
    <cellStyle name="Sortie 7 4 2 2" xfId="40796"/>
    <cellStyle name="Sortie 7 4 2 2 2" xfId="40797"/>
    <cellStyle name="Sortie 7 4 2 3" xfId="40798"/>
    <cellStyle name="Sortie 7 4 2 3 2" xfId="40799"/>
    <cellStyle name="Sortie 7 4 2 4" xfId="40800"/>
    <cellStyle name="Sortie 7 4 3" xfId="40801"/>
    <cellStyle name="Sortie 7 4 3 2" xfId="40802"/>
    <cellStyle name="Sortie 7 4 4" xfId="40803"/>
    <cellStyle name="Sortie 7 5" xfId="40804"/>
    <cellStyle name="Sortie 7 5 2" xfId="40805"/>
    <cellStyle name="Sortie 7 5 2 2" xfId="40806"/>
    <cellStyle name="Sortie 7 5 3" xfId="40807"/>
    <cellStyle name="Sortie 7 6" xfId="40808"/>
    <cellStyle name="Sortie 7 6 2" xfId="40809"/>
    <cellStyle name="Sortie 7 6 2 2" xfId="40810"/>
    <cellStyle name="Sortie 7 6 3" xfId="40811"/>
    <cellStyle name="Sortie 7 6 3 2" xfId="40812"/>
    <cellStyle name="Sortie 7 6 4" xfId="40813"/>
    <cellStyle name="Sortie 7 7" xfId="40814"/>
    <cellStyle name="Sortie 7 7 2" xfId="40815"/>
    <cellStyle name="Sortie 7 8" xfId="40816"/>
    <cellStyle name="Sortie 8" xfId="1346"/>
    <cellStyle name="Sortie 8 2" xfId="40817"/>
    <cellStyle name="Sortie 8 2 2" xfId="40818"/>
    <cellStyle name="Sortie 8 2 2 2" xfId="40819"/>
    <cellStyle name="Sortie 8 2 2 2 2" xfId="40820"/>
    <cellStyle name="Sortie 8 2 2 2 2 2" xfId="40821"/>
    <cellStyle name="Sortie 8 2 2 2 3" xfId="40822"/>
    <cellStyle name="Sortie 8 2 2 2 3 2" xfId="40823"/>
    <cellStyle name="Sortie 8 2 2 2 4" xfId="40824"/>
    <cellStyle name="Sortie 8 2 2 3" xfId="40825"/>
    <cellStyle name="Sortie 8 2 2 3 2" xfId="40826"/>
    <cellStyle name="Sortie 8 2 2 4" xfId="40827"/>
    <cellStyle name="Sortie 8 2 3" xfId="40828"/>
    <cellStyle name="Sortie 8 2 3 2" xfId="40829"/>
    <cellStyle name="Sortie 8 2 3 2 2" xfId="40830"/>
    <cellStyle name="Sortie 8 2 3 3" xfId="40831"/>
    <cellStyle name="Sortie 8 2 4" xfId="40832"/>
    <cellStyle name="Sortie 8 2 4 2" xfId="40833"/>
    <cellStyle name="Sortie 8 2 4 2 2" xfId="40834"/>
    <cellStyle name="Sortie 8 2 4 3" xfId="40835"/>
    <cellStyle name="Sortie 8 2 4 3 2" xfId="40836"/>
    <cellStyle name="Sortie 8 2 4 4" xfId="40837"/>
    <cellStyle name="Sortie 8 2 5" xfId="40838"/>
    <cellStyle name="Sortie 8 2 5 2" xfId="40839"/>
    <cellStyle name="Sortie 8 2 6" xfId="40840"/>
    <cellStyle name="Sortie 8 3" xfId="40841"/>
    <cellStyle name="Sortie 8 3 2" xfId="40842"/>
    <cellStyle name="Sortie 8 3 2 2" xfId="40843"/>
    <cellStyle name="Sortie 8 3 2 2 2" xfId="40844"/>
    <cellStyle name="Sortie 8 3 2 2 2 2" xfId="40845"/>
    <cellStyle name="Sortie 8 3 2 2 3" xfId="40846"/>
    <cellStyle name="Sortie 8 3 2 2 3 2" xfId="40847"/>
    <cellStyle name="Sortie 8 3 2 2 4" xfId="40848"/>
    <cellStyle name="Sortie 8 3 2 3" xfId="40849"/>
    <cellStyle name="Sortie 8 3 2 3 2" xfId="40850"/>
    <cellStyle name="Sortie 8 3 2 4" xfId="40851"/>
    <cellStyle name="Sortie 8 3 3" xfId="40852"/>
    <cellStyle name="Sortie 8 3 3 2" xfId="40853"/>
    <cellStyle name="Sortie 8 3 3 2 2" xfId="40854"/>
    <cellStyle name="Sortie 8 3 3 3" xfId="40855"/>
    <cellStyle name="Sortie 8 3 4" xfId="40856"/>
    <cellStyle name="Sortie 8 3 4 2" xfId="40857"/>
    <cellStyle name="Sortie 8 3 4 2 2" xfId="40858"/>
    <cellStyle name="Sortie 8 3 4 3" xfId="40859"/>
    <cellStyle name="Sortie 8 3 4 3 2" xfId="40860"/>
    <cellStyle name="Sortie 8 3 4 4" xfId="40861"/>
    <cellStyle name="Sortie 8 3 5" xfId="40862"/>
    <cellStyle name="Sortie 8 3 5 2" xfId="40863"/>
    <cellStyle name="Sortie 8 3 6" xfId="40864"/>
    <cellStyle name="Sortie 8 4" xfId="40865"/>
    <cellStyle name="Sortie 8 4 2" xfId="40866"/>
    <cellStyle name="Sortie 8 4 2 2" xfId="40867"/>
    <cellStyle name="Sortie 8 4 2 2 2" xfId="40868"/>
    <cellStyle name="Sortie 8 4 2 3" xfId="40869"/>
    <cellStyle name="Sortie 8 4 2 3 2" xfId="40870"/>
    <cellStyle name="Sortie 8 4 2 4" xfId="40871"/>
    <cellStyle name="Sortie 8 4 3" xfId="40872"/>
    <cellStyle name="Sortie 8 4 3 2" xfId="40873"/>
    <cellStyle name="Sortie 8 4 4" xfId="40874"/>
    <cellStyle name="Sortie 8 5" xfId="40875"/>
    <cellStyle name="Sortie 8 5 2" xfId="40876"/>
    <cellStyle name="Sortie 8 5 2 2" xfId="40877"/>
    <cellStyle name="Sortie 8 5 3" xfId="40878"/>
    <cellStyle name="Sortie 8 6" xfId="40879"/>
    <cellStyle name="Sortie 8 6 2" xfId="40880"/>
    <cellStyle name="Sortie 8 6 2 2" xfId="40881"/>
    <cellStyle name="Sortie 8 6 3" xfId="40882"/>
    <cellStyle name="Sortie 8 6 3 2" xfId="40883"/>
    <cellStyle name="Sortie 8 6 4" xfId="40884"/>
    <cellStyle name="Sortie 8 7" xfId="40885"/>
    <cellStyle name="Sortie 8 7 2" xfId="40886"/>
    <cellStyle name="Sortie 8 8" xfId="40887"/>
    <cellStyle name="Sortie 9" xfId="40888"/>
    <cellStyle name="Sortie 9 2" xfId="40889"/>
    <cellStyle name="Sortie 9 2 2" xfId="40890"/>
    <cellStyle name="Sortie 9 2 2 2" xfId="40891"/>
    <cellStyle name="Sortie 9 2 2 2 2" xfId="40892"/>
    <cellStyle name="Sortie 9 2 2 2 2 2" xfId="40893"/>
    <cellStyle name="Sortie 9 2 2 2 3" xfId="40894"/>
    <cellStyle name="Sortie 9 2 2 2 3 2" xfId="40895"/>
    <cellStyle name="Sortie 9 2 2 2 4" xfId="40896"/>
    <cellStyle name="Sortie 9 2 2 3" xfId="40897"/>
    <cellStyle name="Sortie 9 2 2 3 2" xfId="40898"/>
    <cellStyle name="Sortie 9 2 2 4" xfId="40899"/>
    <cellStyle name="Sortie 9 2 3" xfId="40900"/>
    <cellStyle name="Sortie 9 2 3 2" xfId="40901"/>
    <cellStyle name="Sortie 9 2 3 2 2" xfId="40902"/>
    <cellStyle name="Sortie 9 2 3 3" xfId="40903"/>
    <cellStyle name="Sortie 9 2 4" xfId="40904"/>
    <cellStyle name="Sortie 9 2 4 2" xfId="40905"/>
    <cellStyle name="Sortie 9 2 4 2 2" xfId="40906"/>
    <cellStyle name="Sortie 9 2 4 3" xfId="40907"/>
    <cellStyle name="Sortie 9 2 4 3 2" xfId="40908"/>
    <cellStyle name="Sortie 9 2 4 4" xfId="40909"/>
    <cellStyle name="Sortie 9 2 5" xfId="40910"/>
    <cellStyle name="Sortie 9 2 5 2" xfId="40911"/>
    <cellStyle name="Sortie 9 2 6" xfId="40912"/>
    <cellStyle name="Sortie 9 3" xfId="40913"/>
    <cellStyle name="Sortie 9 3 2" xfId="40914"/>
    <cellStyle name="Sortie 9 3 2 2" xfId="40915"/>
    <cellStyle name="Sortie 9 3 2 2 2" xfId="40916"/>
    <cellStyle name="Sortie 9 3 2 2 2 2" xfId="40917"/>
    <cellStyle name="Sortie 9 3 2 2 3" xfId="40918"/>
    <cellStyle name="Sortie 9 3 2 2 3 2" xfId="40919"/>
    <cellStyle name="Sortie 9 3 2 2 4" xfId="40920"/>
    <cellStyle name="Sortie 9 3 2 3" xfId="40921"/>
    <cellStyle name="Sortie 9 3 2 3 2" xfId="40922"/>
    <cellStyle name="Sortie 9 3 2 4" xfId="40923"/>
    <cellStyle name="Sortie 9 3 3" xfId="40924"/>
    <cellStyle name="Sortie 9 3 3 2" xfId="40925"/>
    <cellStyle name="Sortie 9 3 3 2 2" xfId="40926"/>
    <cellStyle name="Sortie 9 3 3 3" xfId="40927"/>
    <cellStyle name="Sortie 9 3 4" xfId="40928"/>
    <cellStyle name="Sortie 9 3 4 2" xfId="40929"/>
    <cellStyle name="Sortie 9 3 4 2 2" xfId="40930"/>
    <cellStyle name="Sortie 9 3 4 3" xfId="40931"/>
    <cellStyle name="Sortie 9 3 4 3 2" xfId="40932"/>
    <cellStyle name="Sortie 9 3 4 4" xfId="40933"/>
    <cellStyle name="Sortie 9 3 5" xfId="40934"/>
    <cellStyle name="Sortie 9 3 5 2" xfId="40935"/>
    <cellStyle name="Sortie 9 3 6" xfId="40936"/>
    <cellStyle name="Sortie 9 4" xfId="40937"/>
    <cellStyle name="Sortie 9 4 2" xfId="40938"/>
    <cellStyle name="Sortie 9 4 2 2" xfId="40939"/>
    <cellStyle name="Sortie 9 4 2 2 2" xfId="40940"/>
    <cellStyle name="Sortie 9 4 2 3" xfId="40941"/>
    <cellStyle name="Sortie 9 4 2 3 2" xfId="40942"/>
    <cellStyle name="Sortie 9 4 2 4" xfId="40943"/>
    <cellStyle name="Sortie 9 4 3" xfId="40944"/>
    <cellStyle name="Sortie 9 4 3 2" xfId="40945"/>
    <cellStyle name="Sortie 9 4 4" xfId="40946"/>
    <cellStyle name="Sortie 9 5" xfId="40947"/>
    <cellStyle name="Sortie 9 5 2" xfId="40948"/>
    <cellStyle name="Sortie 9 5 2 2" xfId="40949"/>
    <cellStyle name="Sortie 9 5 3" xfId="40950"/>
    <cellStyle name="Sortie 9 6" xfId="40951"/>
    <cellStyle name="Sortie 9 6 2" xfId="40952"/>
    <cellStyle name="Sortie 9 6 2 2" xfId="40953"/>
    <cellStyle name="Sortie 9 6 3" xfId="40954"/>
    <cellStyle name="Sortie 9 6 3 2" xfId="40955"/>
    <cellStyle name="Sortie 9 6 4" xfId="40956"/>
    <cellStyle name="Sortie 9 7" xfId="40957"/>
    <cellStyle name="Sortie 9 7 2" xfId="40958"/>
    <cellStyle name="Sortie 9 8" xfId="40959"/>
    <cellStyle name="Source" xfId="40960"/>
    <cellStyle name="Standaard_IIIKWR~1" xfId="40961"/>
    <cellStyle name="Standard_Grundstücke " xfId="40962"/>
    <cellStyle name="Style 1" xfId="40963"/>
    <cellStyle name="Synopsis" xfId="40964"/>
    <cellStyle name="Synopsis 2" xfId="40965"/>
    <cellStyle name="Synopsis 3" xfId="40966"/>
    <cellStyle name="Synopsis 4" xfId="40967"/>
    <cellStyle name="Synopsis 5" xfId="40968"/>
    <cellStyle name="Synopsis 6" xfId="40969"/>
    <cellStyle name="Synopsis 7" xfId="40970"/>
    <cellStyle name="Synopsis 8" xfId="40971"/>
    <cellStyle name="Synopsis 9" xfId="40972"/>
    <cellStyle name="Synopsis_Marge Energie BEF INFRA ENV GSEI" xfId="40973"/>
    <cellStyle name="TCAM" xfId="40974"/>
    <cellStyle name="TCAM 2" xfId="40975"/>
    <cellStyle name="TCAM 3" xfId="40976"/>
    <cellStyle name="TCAM 4" xfId="40977"/>
    <cellStyle name="TCAM 5" xfId="40978"/>
    <cellStyle name="TCAM 6" xfId="40979"/>
    <cellStyle name="TCAM 7" xfId="40980"/>
    <cellStyle name="TCAM 8" xfId="40981"/>
    <cellStyle name="TCAM 9" xfId="40982"/>
    <cellStyle name="-Têtes de colonnes" xfId="40983"/>
    <cellStyle name="-Têtes de colonnes 2" xfId="40984"/>
    <cellStyle name="-Têtes de colonnes 2 2" xfId="40985"/>
    <cellStyle name="-Têtes de colonnes 3" xfId="40986"/>
    <cellStyle name="Texte explicatif 10" xfId="40987"/>
    <cellStyle name="Texte explicatif 11" xfId="40988"/>
    <cellStyle name="Texte explicatif 12" xfId="40989"/>
    <cellStyle name="Texte explicatif 13" xfId="40990"/>
    <cellStyle name="Texte explicatif 14" xfId="40991"/>
    <cellStyle name="Texte explicatif 15" xfId="40992"/>
    <cellStyle name="Texte explicatif 16" xfId="40993"/>
    <cellStyle name="Texte explicatif 17" xfId="40994"/>
    <cellStyle name="Texte explicatif 18" xfId="40995"/>
    <cellStyle name="Texte explicatif 19" xfId="40996"/>
    <cellStyle name="Texte explicatif 2" xfId="969"/>
    <cellStyle name="Texte explicatif 2 2" xfId="1347"/>
    <cellStyle name="Texte explicatif 2 3" xfId="40997"/>
    <cellStyle name="Texte explicatif 2 4" xfId="40998"/>
    <cellStyle name="Texte explicatif 2 5" xfId="40999"/>
    <cellStyle name="Texte explicatif 2 6" xfId="42751"/>
    <cellStyle name="Texte explicatif 20" xfId="41000"/>
    <cellStyle name="Texte explicatif 21" xfId="41001"/>
    <cellStyle name="Texte explicatif 22" xfId="41002"/>
    <cellStyle name="Texte explicatif 23" xfId="42750"/>
    <cellStyle name="Texte explicatif 3" xfId="970"/>
    <cellStyle name="Texte explicatif 4" xfId="971"/>
    <cellStyle name="Texte explicatif 5" xfId="972"/>
    <cellStyle name="Texte explicatif 6" xfId="41003"/>
    <cellStyle name="Texte explicatif 7" xfId="41004"/>
    <cellStyle name="Texte explicatif 8" xfId="41005"/>
    <cellStyle name="Texte explicatif 9" xfId="41006"/>
    <cellStyle name="Title" xfId="41007"/>
    <cellStyle name="Title 10" xfId="41008"/>
    <cellStyle name="Title 11" xfId="41009"/>
    <cellStyle name="Title 2" xfId="41010"/>
    <cellStyle name="Title 3" xfId="41011"/>
    <cellStyle name="Title 4" xfId="41012"/>
    <cellStyle name="Title 5" xfId="41013"/>
    <cellStyle name="Title 6" xfId="41014"/>
    <cellStyle name="Title 7" xfId="41015"/>
    <cellStyle name="Title 8" xfId="41016"/>
    <cellStyle name="Title 9" xfId="41017"/>
    <cellStyle name="Title_BE S105-2014 0DEF1" xfId="41018"/>
    <cellStyle name="Titre 10" xfId="41019"/>
    <cellStyle name="Titre 11" xfId="41020"/>
    <cellStyle name="Titre 12" xfId="41021"/>
    <cellStyle name="Titre 13" xfId="41022"/>
    <cellStyle name="Titre 14" xfId="41023"/>
    <cellStyle name="Titre 15" xfId="41024"/>
    <cellStyle name="Titre 16" xfId="41025"/>
    <cellStyle name="Titre 17" xfId="41026"/>
    <cellStyle name="Titre 18" xfId="41027"/>
    <cellStyle name="Titre 19" xfId="41028"/>
    <cellStyle name="Titre 2" xfId="973"/>
    <cellStyle name="Titre 2 2" xfId="1348"/>
    <cellStyle name="Titre 2 3" xfId="41029"/>
    <cellStyle name="Titre 2 4" xfId="41030"/>
    <cellStyle name="Titre 2 5" xfId="41031"/>
    <cellStyle name="Titre 2 6" xfId="42752"/>
    <cellStyle name="Titre 20" xfId="41032"/>
    <cellStyle name="Titre 21" xfId="41033"/>
    <cellStyle name="Titre 22" xfId="41034"/>
    <cellStyle name="Titre 3" xfId="974"/>
    <cellStyle name="Titre 4" xfId="975"/>
    <cellStyle name="Titre 5" xfId="976"/>
    <cellStyle name="Titre 6" xfId="41035"/>
    <cellStyle name="Titre 7" xfId="41036"/>
    <cellStyle name="Titre 8" xfId="41037"/>
    <cellStyle name="Titre 9" xfId="41038"/>
    <cellStyle name="Titre colonnes" xfId="43417"/>
    <cellStyle name="Titre lignes" xfId="43418"/>
    <cellStyle name="Titre 1 10" xfId="41039"/>
    <cellStyle name="Titre 1 11" xfId="41040"/>
    <cellStyle name="Titre 1 12" xfId="41041"/>
    <cellStyle name="Titre 1 13" xfId="41042"/>
    <cellStyle name="Titre 1 14" xfId="41043"/>
    <cellStyle name="Titre 1 15" xfId="41044"/>
    <cellStyle name="Titre 1 16" xfId="41045"/>
    <cellStyle name="Titre 1 17" xfId="41046"/>
    <cellStyle name="Titre 1 18" xfId="41047"/>
    <cellStyle name="Titre 1 19" xfId="41048"/>
    <cellStyle name="Titre 1 2" xfId="977"/>
    <cellStyle name="Titre 1 2 2" xfId="1349"/>
    <cellStyle name="Titre 1 2 3" xfId="41049"/>
    <cellStyle name="Titre 1 2 4" xfId="41050"/>
    <cellStyle name="Titre 1 2 5" xfId="41051"/>
    <cellStyle name="Titre 1 2 6" xfId="42754"/>
    <cellStyle name="Titre 1 20" xfId="41052"/>
    <cellStyle name="Titre 1 21" xfId="41053"/>
    <cellStyle name="Titre 1 22" xfId="41054"/>
    <cellStyle name="Titre 1 23" xfId="42753"/>
    <cellStyle name="Titre 1 3" xfId="978"/>
    <cellStyle name="Titre 1 4" xfId="979"/>
    <cellStyle name="Titre 1 5" xfId="980"/>
    <cellStyle name="Titre 1 6" xfId="41055"/>
    <cellStyle name="Titre 1 7" xfId="41056"/>
    <cellStyle name="Titre 1 8" xfId="41057"/>
    <cellStyle name="Titre 1 9" xfId="41058"/>
    <cellStyle name="Titre 2 10" xfId="41059"/>
    <cellStyle name="Titre 2 11" xfId="41060"/>
    <cellStyle name="Titre 2 12" xfId="41061"/>
    <cellStyle name="Titre 2 13" xfId="41062"/>
    <cellStyle name="Titre 2 14" xfId="41063"/>
    <cellStyle name="Titre 2 15" xfId="41064"/>
    <cellStyle name="Titre 2 16" xfId="41065"/>
    <cellStyle name="Titre 2 17" xfId="41066"/>
    <cellStyle name="Titre 2 18" xfId="41067"/>
    <cellStyle name="Titre 2 19" xfId="41068"/>
    <cellStyle name="Titre 2 2" xfId="981"/>
    <cellStyle name="Titre 2 2 2" xfId="1350"/>
    <cellStyle name="Titre 2 2 3" xfId="41069"/>
    <cellStyle name="Titre 2 2 4" xfId="41070"/>
    <cellStyle name="Titre 2 2 5" xfId="41071"/>
    <cellStyle name="Titre 2 2 6" xfId="42756"/>
    <cellStyle name="Titre 2 20" xfId="41072"/>
    <cellStyle name="Titre 2 21" xfId="41073"/>
    <cellStyle name="Titre 2 22" xfId="41074"/>
    <cellStyle name="Titre 2 23" xfId="42755"/>
    <cellStyle name="Titre 2 3" xfId="982"/>
    <cellStyle name="Titre 2 4" xfId="983"/>
    <cellStyle name="Titre 2 5" xfId="984"/>
    <cellStyle name="Titre 2 6" xfId="41075"/>
    <cellStyle name="Titre 2 7" xfId="41076"/>
    <cellStyle name="Titre 2 8" xfId="41077"/>
    <cellStyle name="Titre 2 9" xfId="41078"/>
    <cellStyle name="Titre 3 10" xfId="41079"/>
    <cellStyle name="Titre 3 11" xfId="41080"/>
    <cellStyle name="Titre 3 12" xfId="41081"/>
    <cellStyle name="Titre 3 13" xfId="41082"/>
    <cellStyle name="Titre 3 14" xfId="41083"/>
    <cellStyle name="Titre 3 15" xfId="41084"/>
    <cellStyle name="Titre 3 16" xfId="41085"/>
    <cellStyle name="Titre 3 17" xfId="41086"/>
    <cellStyle name="Titre 3 18" xfId="41087"/>
    <cellStyle name="Titre 3 19" xfId="41088"/>
    <cellStyle name="Titre 3 2" xfId="985"/>
    <cellStyle name="Titre 3 2 2" xfId="1351"/>
    <cellStyle name="Titre 3 2 3" xfId="41089"/>
    <cellStyle name="Titre 3 2 4" xfId="41090"/>
    <cellStyle name="Titre 3 2 5" xfId="41091"/>
    <cellStyle name="Titre 3 2 6" xfId="42758"/>
    <cellStyle name="Titre 3 20" xfId="41092"/>
    <cellStyle name="Titre 3 21" xfId="41093"/>
    <cellStyle name="Titre 3 22" xfId="41094"/>
    <cellStyle name="Titre 3 23" xfId="42757"/>
    <cellStyle name="Titre 3 3" xfId="986"/>
    <cellStyle name="Titre 3 4" xfId="987"/>
    <cellStyle name="Titre 3 5" xfId="988"/>
    <cellStyle name="Titre 3 6" xfId="41095"/>
    <cellStyle name="Titre 3 7" xfId="41096"/>
    <cellStyle name="Titre 3 8" xfId="41097"/>
    <cellStyle name="Titre 3 9" xfId="41098"/>
    <cellStyle name="Titre 4 10" xfId="41099"/>
    <cellStyle name="Titre 4 11" xfId="41100"/>
    <cellStyle name="Titre 4 12" xfId="41101"/>
    <cellStyle name="Titre 4 13" xfId="41102"/>
    <cellStyle name="Titre 4 14" xfId="41103"/>
    <cellStyle name="Titre 4 15" xfId="41104"/>
    <cellStyle name="Titre 4 16" xfId="41105"/>
    <cellStyle name="Titre 4 17" xfId="41106"/>
    <cellStyle name="Titre 4 18" xfId="41107"/>
    <cellStyle name="Titre 4 19" xfId="41108"/>
    <cellStyle name="Titre 4 2" xfId="989"/>
    <cellStyle name="Titre 4 2 2" xfId="1352"/>
    <cellStyle name="Titre 4 2 3" xfId="41109"/>
    <cellStyle name="Titre 4 2 4" xfId="41110"/>
    <cellStyle name="Titre 4 2 5" xfId="41111"/>
    <cellStyle name="Titre 4 2 6" xfId="42760"/>
    <cellStyle name="Titre 4 20" xfId="41112"/>
    <cellStyle name="Titre 4 21" xfId="41113"/>
    <cellStyle name="Titre 4 22" xfId="41114"/>
    <cellStyle name="Titre 4 23" xfId="42759"/>
    <cellStyle name="Titre 4 3" xfId="990"/>
    <cellStyle name="Titre 4 4" xfId="991"/>
    <cellStyle name="Titre 4 5" xfId="992"/>
    <cellStyle name="Titre 4 6" xfId="41115"/>
    <cellStyle name="Titre 4 7" xfId="41116"/>
    <cellStyle name="Titre 4 8" xfId="41117"/>
    <cellStyle name="Titre 4 9" xfId="41118"/>
    <cellStyle name="titre1" xfId="41119"/>
    <cellStyle name="titre3" xfId="41120"/>
    <cellStyle name="TMS" xfId="41121"/>
    <cellStyle name="Total 10" xfId="41122"/>
    <cellStyle name="Total 10 2" xfId="41123"/>
    <cellStyle name="Total 10 3" xfId="41124"/>
    <cellStyle name="Total 10 4" xfId="41125"/>
    <cellStyle name="Total 10 5" xfId="41126"/>
    <cellStyle name="Total 10 6" xfId="41127"/>
    <cellStyle name="Total 10 7" xfId="41128"/>
    <cellStyle name="Total 10 8" xfId="41129"/>
    <cellStyle name="Total 11" xfId="41130"/>
    <cellStyle name="Total 11 2" xfId="41131"/>
    <cellStyle name="Total 11 3" xfId="41132"/>
    <cellStyle name="Total 11 4" xfId="41133"/>
    <cellStyle name="Total 11 5" xfId="41134"/>
    <cellStyle name="Total 11 6" xfId="41135"/>
    <cellStyle name="Total 11 7" xfId="41136"/>
    <cellStyle name="Total 11 8" xfId="41137"/>
    <cellStyle name="Total 12" xfId="41138"/>
    <cellStyle name="Total 12 2" xfId="41139"/>
    <cellStyle name="Total 12 3" xfId="41140"/>
    <cellStyle name="Total 12 4" xfId="41141"/>
    <cellStyle name="Total 12 5" xfId="41142"/>
    <cellStyle name="Total 12 6" xfId="41143"/>
    <cellStyle name="Total 12 7" xfId="41144"/>
    <cellStyle name="Total 12 8" xfId="41145"/>
    <cellStyle name="Total 13" xfId="41146"/>
    <cellStyle name="Total 13 2" xfId="41147"/>
    <cellStyle name="Total 13 3" xfId="41148"/>
    <cellStyle name="Total 13 4" xfId="41149"/>
    <cellStyle name="Total 13 5" xfId="41150"/>
    <cellStyle name="Total 13 6" xfId="41151"/>
    <cellStyle name="Total 13 7" xfId="41152"/>
    <cellStyle name="Total 13 8" xfId="41153"/>
    <cellStyle name="Total 14" xfId="41154"/>
    <cellStyle name="Total 2" xfId="993"/>
    <cellStyle name="Total 2 10" xfId="41155"/>
    <cellStyle name="Total 2 11" xfId="41156"/>
    <cellStyle name="Total 2 12" xfId="41157"/>
    <cellStyle name="Total 2 2" xfId="994"/>
    <cellStyle name="Total 2 2 10" xfId="41158"/>
    <cellStyle name="Total 2 2 2" xfId="995"/>
    <cellStyle name="Total 2 2 2 10" xfId="41159"/>
    <cellStyle name="Total 2 2 2 2" xfId="996"/>
    <cellStyle name="Total 2 2 2 2 2" xfId="41160"/>
    <cellStyle name="Total 2 2 2 2 2 2" xfId="41161"/>
    <cellStyle name="Total 2 2 2 2 2 2 2" xfId="41162"/>
    <cellStyle name="Total 2 2 2 2 2 2 3" xfId="41163"/>
    <cellStyle name="Total 2 2 2 2 2 3" xfId="41164"/>
    <cellStyle name="Total 2 2 2 2 2 4" xfId="41165"/>
    <cellStyle name="Total 2 2 2 2 2 5" xfId="41166"/>
    <cellStyle name="Total 2 2 2 2 2 6" xfId="41167"/>
    <cellStyle name="Total 2 2 2 2 3" xfId="41168"/>
    <cellStyle name="Total 2 2 2 2 3 2" xfId="41169"/>
    <cellStyle name="Total 2 2 2 2 3 3" xfId="41170"/>
    <cellStyle name="Total 2 2 2 2 4" xfId="41171"/>
    <cellStyle name="Total 2 2 2 2 5" xfId="41172"/>
    <cellStyle name="Total 2 2 2 2 6" xfId="41173"/>
    <cellStyle name="Total 2 2 2 2 7" xfId="41174"/>
    <cellStyle name="Total 2 2 2 3" xfId="997"/>
    <cellStyle name="Total 2 2 2 3 2" xfId="41175"/>
    <cellStyle name="Total 2 2 2 3 2 2" xfId="41176"/>
    <cellStyle name="Total 2 2 2 3 2 2 2" xfId="41177"/>
    <cellStyle name="Total 2 2 2 3 2 2 3" xfId="41178"/>
    <cellStyle name="Total 2 2 2 3 2 3" xfId="41179"/>
    <cellStyle name="Total 2 2 2 3 2 4" xfId="41180"/>
    <cellStyle name="Total 2 2 2 3 2 5" xfId="41181"/>
    <cellStyle name="Total 2 2 2 3 2 6" xfId="41182"/>
    <cellStyle name="Total 2 2 2 3 3" xfId="41183"/>
    <cellStyle name="Total 2 2 2 3 3 2" xfId="41184"/>
    <cellStyle name="Total 2 2 2 3 3 3" xfId="41185"/>
    <cellStyle name="Total 2 2 2 3 3 4" xfId="41186"/>
    <cellStyle name="Total 2 2 2 3 3 5" xfId="41187"/>
    <cellStyle name="Total 2 2 2 3 4" xfId="41188"/>
    <cellStyle name="Total 2 2 2 3 5" xfId="41189"/>
    <cellStyle name="Total 2 2 2 3 6" xfId="41190"/>
    <cellStyle name="Total 2 2 2 3 7" xfId="41191"/>
    <cellStyle name="Total 2 2 2 4" xfId="998"/>
    <cellStyle name="Total 2 2 2 4 2" xfId="41192"/>
    <cellStyle name="Total 2 2 2 4 2 2" xfId="41193"/>
    <cellStyle name="Total 2 2 2 4 2 2 2" xfId="41194"/>
    <cellStyle name="Total 2 2 2 4 2 2 3" xfId="41195"/>
    <cellStyle name="Total 2 2 2 4 2 3" xfId="41196"/>
    <cellStyle name="Total 2 2 2 4 2 4" xfId="41197"/>
    <cellStyle name="Total 2 2 2 4 3" xfId="41198"/>
    <cellStyle name="Total 2 2 2 4 3 2" xfId="41199"/>
    <cellStyle name="Total 2 2 2 4 3 3" xfId="41200"/>
    <cellStyle name="Total 2 2 2 4 4" xfId="41201"/>
    <cellStyle name="Total 2 2 2 4 5" xfId="41202"/>
    <cellStyle name="Total 2 2 2 4 6" xfId="41203"/>
    <cellStyle name="Total 2 2 2 4 7" xfId="41204"/>
    <cellStyle name="Total 2 2 2 5" xfId="999"/>
    <cellStyle name="Total 2 2 2 5 2" xfId="41205"/>
    <cellStyle name="Total 2 2 2 5 2 2" xfId="41206"/>
    <cellStyle name="Total 2 2 2 5 2 3" xfId="41207"/>
    <cellStyle name="Total 2 2 2 5 3" xfId="41208"/>
    <cellStyle name="Total 2 2 2 5 4" xfId="41209"/>
    <cellStyle name="Total 2 2 2 6" xfId="1000"/>
    <cellStyle name="Total 2 2 2 6 2" xfId="41210"/>
    <cellStyle name="Total 2 2 2 6 3" xfId="41211"/>
    <cellStyle name="Total 2 2 2 7" xfId="41212"/>
    <cellStyle name="Total 2 2 2 8" xfId="41213"/>
    <cellStyle name="Total 2 2 2 9" xfId="41214"/>
    <cellStyle name="Total 2 2 3" xfId="41215"/>
    <cellStyle name="Total 2 2 3 2" xfId="41216"/>
    <cellStyle name="Total 2 2 3 2 2" xfId="41217"/>
    <cellStyle name="Total 2 2 3 2 2 2" xfId="41218"/>
    <cellStyle name="Total 2 2 3 2 2 3" xfId="41219"/>
    <cellStyle name="Total 2 2 3 2 3" xfId="41220"/>
    <cellStyle name="Total 2 2 3 2 4" xfId="41221"/>
    <cellStyle name="Total 2 2 3 2 5" xfId="41222"/>
    <cellStyle name="Total 2 2 3 2 6" xfId="41223"/>
    <cellStyle name="Total 2 2 3 3" xfId="41224"/>
    <cellStyle name="Total 2 2 3 3 2" xfId="41225"/>
    <cellStyle name="Total 2 2 3 3 3" xfId="41226"/>
    <cellStyle name="Total 2 2 3 4" xfId="41227"/>
    <cellStyle name="Total 2 2 3 5" xfId="41228"/>
    <cellStyle name="Total 2 2 3 6" xfId="41229"/>
    <cellStyle name="Total 2 2 3 7" xfId="41230"/>
    <cellStyle name="Total 2 2 4" xfId="41231"/>
    <cellStyle name="Total 2 2 4 2" xfId="41232"/>
    <cellStyle name="Total 2 2 4 2 2" xfId="41233"/>
    <cellStyle name="Total 2 2 4 2 2 2" xfId="41234"/>
    <cellStyle name="Total 2 2 4 2 2 3" xfId="41235"/>
    <cellStyle name="Total 2 2 4 2 3" xfId="41236"/>
    <cellStyle name="Total 2 2 4 2 4" xfId="41237"/>
    <cellStyle name="Total 2 2 4 2 5" xfId="41238"/>
    <cellStyle name="Total 2 2 4 2 6" xfId="41239"/>
    <cellStyle name="Total 2 2 4 3" xfId="41240"/>
    <cellStyle name="Total 2 2 4 3 2" xfId="41241"/>
    <cellStyle name="Total 2 2 4 3 3" xfId="41242"/>
    <cellStyle name="Total 2 2 4 3 4" xfId="41243"/>
    <cellStyle name="Total 2 2 4 3 5" xfId="41244"/>
    <cellStyle name="Total 2 2 4 4" xfId="41245"/>
    <cellStyle name="Total 2 2 4 5" xfId="41246"/>
    <cellStyle name="Total 2 2 4 6" xfId="41247"/>
    <cellStyle name="Total 2 2 4 7" xfId="41248"/>
    <cellStyle name="Total 2 2 5" xfId="41249"/>
    <cellStyle name="Total 2 2 5 2" xfId="41250"/>
    <cellStyle name="Total 2 2 5 2 2" xfId="41251"/>
    <cellStyle name="Total 2 2 5 2 2 2" xfId="41252"/>
    <cellStyle name="Total 2 2 5 2 2 3" xfId="41253"/>
    <cellStyle name="Total 2 2 5 2 3" xfId="41254"/>
    <cellStyle name="Total 2 2 5 2 4" xfId="41255"/>
    <cellStyle name="Total 2 2 5 3" xfId="41256"/>
    <cellStyle name="Total 2 2 5 3 2" xfId="41257"/>
    <cellStyle name="Total 2 2 5 3 3" xfId="41258"/>
    <cellStyle name="Total 2 2 5 4" xfId="41259"/>
    <cellStyle name="Total 2 2 5 5" xfId="41260"/>
    <cellStyle name="Total 2 2 5 6" xfId="41261"/>
    <cellStyle name="Total 2 2 5 7" xfId="41262"/>
    <cellStyle name="Total 2 2 6" xfId="41263"/>
    <cellStyle name="Total 2 2 6 2" xfId="41264"/>
    <cellStyle name="Total 2 2 6 2 2" xfId="41265"/>
    <cellStyle name="Total 2 2 6 2 3" xfId="41266"/>
    <cellStyle name="Total 2 2 6 3" xfId="41267"/>
    <cellStyle name="Total 2 2 6 4" xfId="41268"/>
    <cellStyle name="Total 2 2 7" xfId="41269"/>
    <cellStyle name="Total 2 2 7 2" xfId="41270"/>
    <cellStyle name="Total 2 2 7 3" xfId="41271"/>
    <cellStyle name="Total 2 2 8" xfId="41272"/>
    <cellStyle name="Total 2 2 9" xfId="41273"/>
    <cellStyle name="Total 2 3" xfId="1001"/>
    <cellStyle name="Total 2 3 2" xfId="1002"/>
    <cellStyle name="Total 2 3 2 2" xfId="41274"/>
    <cellStyle name="Total 2 3 2 2 2" xfId="41275"/>
    <cellStyle name="Total 2 3 2 2 2 2" xfId="41276"/>
    <cellStyle name="Total 2 3 2 2 2 3" xfId="41277"/>
    <cellStyle name="Total 2 3 2 2 2 4" xfId="41278"/>
    <cellStyle name="Total 2 3 2 2 2 5" xfId="41279"/>
    <cellStyle name="Total 2 3 2 2 3" xfId="41280"/>
    <cellStyle name="Total 2 3 2 2 4" xfId="41281"/>
    <cellStyle name="Total 2 3 2 2 5" xfId="41282"/>
    <cellStyle name="Total 2 3 2 2 6" xfId="41283"/>
    <cellStyle name="Total 2 3 2 3" xfId="41284"/>
    <cellStyle name="Total 2 3 2 3 2" xfId="41285"/>
    <cellStyle name="Total 2 3 2 3 2 2" xfId="41286"/>
    <cellStyle name="Total 2 3 2 3 2 3" xfId="41287"/>
    <cellStyle name="Total 2 3 2 3 3" xfId="41288"/>
    <cellStyle name="Total 2 3 2 3 3 2" xfId="41289"/>
    <cellStyle name="Total 2 3 2 3 3 3" xfId="41290"/>
    <cellStyle name="Total 2 3 2 3 4" xfId="41291"/>
    <cellStyle name="Total 2 3 2 3 5" xfId="41292"/>
    <cellStyle name="Total 2 3 2 4" xfId="41293"/>
    <cellStyle name="Total 2 3 2 4 2" xfId="41294"/>
    <cellStyle name="Total 2 3 2 4 3" xfId="41295"/>
    <cellStyle name="Total 2 3 2 5" xfId="41296"/>
    <cellStyle name="Total 2 3 2 6" xfId="41297"/>
    <cellStyle name="Total 2 3 2 7" xfId="41298"/>
    <cellStyle name="Total 2 3 3" xfId="1003"/>
    <cellStyle name="Total 2 3 3 2" xfId="41299"/>
    <cellStyle name="Total 2 3 3 2 2" xfId="41300"/>
    <cellStyle name="Total 2 3 3 2 2 2" xfId="41301"/>
    <cellStyle name="Total 2 3 3 2 2 3" xfId="41302"/>
    <cellStyle name="Total 2 3 3 2 3" xfId="41303"/>
    <cellStyle name="Total 2 3 3 2 4" xfId="41304"/>
    <cellStyle name="Total 2 3 3 2 5" xfId="41305"/>
    <cellStyle name="Total 2 3 3 2 6" xfId="41306"/>
    <cellStyle name="Total 2 3 3 3" xfId="41307"/>
    <cellStyle name="Total 2 3 3 3 2" xfId="41308"/>
    <cellStyle name="Total 2 3 3 3 3" xfId="41309"/>
    <cellStyle name="Total 2 3 3 4" xfId="41310"/>
    <cellStyle name="Total 2 3 3 5" xfId="41311"/>
    <cellStyle name="Total 2 3 3 6" xfId="41312"/>
    <cellStyle name="Total 2 3 3 7" xfId="41313"/>
    <cellStyle name="Total 2 3 4" xfId="1004"/>
    <cellStyle name="Total 2 3 4 2" xfId="41314"/>
    <cellStyle name="Total 2 3 4 2 2" xfId="41315"/>
    <cellStyle name="Total 2 3 4 2 2 2" xfId="41316"/>
    <cellStyle name="Total 2 3 4 2 2 3" xfId="41317"/>
    <cellStyle name="Total 2 3 4 2 3" xfId="41318"/>
    <cellStyle name="Total 2 3 4 2 4" xfId="41319"/>
    <cellStyle name="Total 2 3 4 2 5" xfId="41320"/>
    <cellStyle name="Total 2 3 4 2 6" xfId="41321"/>
    <cellStyle name="Total 2 3 4 3" xfId="41322"/>
    <cellStyle name="Total 2 3 4 3 2" xfId="41323"/>
    <cellStyle name="Total 2 3 4 3 3" xfId="41324"/>
    <cellStyle name="Total 2 3 4 3 4" xfId="41325"/>
    <cellStyle name="Total 2 3 4 3 5" xfId="41326"/>
    <cellStyle name="Total 2 3 4 4" xfId="41327"/>
    <cellStyle name="Total 2 3 4 5" xfId="41328"/>
    <cellStyle name="Total 2 3 4 6" xfId="41329"/>
    <cellStyle name="Total 2 3 4 7" xfId="41330"/>
    <cellStyle name="Total 2 3 5" xfId="1005"/>
    <cellStyle name="Total 2 3 5 2" xfId="41331"/>
    <cellStyle name="Total 2 3 5 2 2" xfId="41332"/>
    <cellStyle name="Total 2 3 5 2 3" xfId="41333"/>
    <cellStyle name="Total 2 3 5 3" xfId="41334"/>
    <cellStyle name="Total 2 3 5 4" xfId="41335"/>
    <cellStyle name="Total 2 3 5 5" xfId="41336"/>
    <cellStyle name="Total 2 3 5 6" xfId="41337"/>
    <cellStyle name="Total 2 3 6" xfId="1006"/>
    <cellStyle name="Total 2 3 6 2" xfId="41338"/>
    <cellStyle name="Total 2 3 6 3" xfId="41339"/>
    <cellStyle name="Total 2 3 7" xfId="41340"/>
    <cellStyle name="Total 2 3 8" xfId="41341"/>
    <cellStyle name="Total 2 3 9" xfId="41342"/>
    <cellStyle name="Total 2 4" xfId="1353"/>
    <cellStyle name="Total 2 4 2" xfId="41343"/>
    <cellStyle name="Total 2 4 2 2" xfId="41344"/>
    <cellStyle name="Total 2 4 2 2 2" xfId="41345"/>
    <cellStyle name="Total 2 4 2 2 2 2" xfId="41346"/>
    <cellStyle name="Total 2 4 2 2 2 3" xfId="41347"/>
    <cellStyle name="Total 2 4 2 2 3" xfId="41348"/>
    <cellStyle name="Total 2 4 2 2 4" xfId="41349"/>
    <cellStyle name="Total 2 4 2 2 5" xfId="41350"/>
    <cellStyle name="Total 2 4 2 3" xfId="41351"/>
    <cellStyle name="Total 2 4 2 3 2" xfId="41352"/>
    <cellStyle name="Total 2 4 2 3 2 2" xfId="41353"/>
    <cellStyle name="Total 2 4 2 3 3" xfId="41354"/>
    <cellStyle name="Total 2 4 2 3 3 2" xfId="41355"/>
    <cellStyle name="Total 2 4 2 3 4" xfId="41356"/>
    <cellStyle name="Total 2 4 2 3 5" xfId="41357"/>
    <cellStyle name="Total 2 4 2 4" xfId="41358"/>
    <cellStyle name="Total 2 4 2 4 2" xfId="41359"/>
    <cellStyle name="Total 2 4 2 4 3" xfId="41360"/>
    <cellStyle name="Total 2 4 2 5" xfId="41361"/>
    <cellStyle name="Total 2 4 2 6" xfId="41362"/>
    <cellStyle name="Total 2 4 3" xfId="41363"/>
    <cellStyle name="Total 2 4 3 2" xfId="41364"/>
    <cellStyle name="Total 2 4 3 2 2" xfId="41365"/>
    <cellStyle name="Total 2 4 3 2 3" xfId="41366"/>
    <cellStyle name="Total 2 4 3 3" xfId="41367"/>
    <cellStyle name="Total 2 4 3 4" xfId="41368"/>
    <cellStyle name="Total 2 4 3 5" xfId="41369"/>
    <cellStyle name="Total 2 4 4" xfId="41370"/>
    <cellStyle name="Total 2 4 4 2" xfId="41371"/>
    <cellStyle name="Total 2 4 4 2 2" xfId="41372"/>
    <cellStyle name="Total 2 4 4 3" xfId="41373"/>
    <cellStyle name="Total 2 4 4 3 2" xfId="41374"/>
    <cellStyle name="Total 2 4 4 4" xfId="41375"/>
    <cellStyle name="Total 2 4 4 5" xfId="41376"/>
    <cellStyle name="Total 2 4 5" xfId="41377"/>
    <cellStyle name="Total 2 4 5 2" xfId="41378"/>
    <cellStyle name="Total 2 4 5 3" xfId="41379"/>
    <cellStyle name="Total 2 4 6" xfId="41380"/>
    <cellStyle name="Total 2 5" xfId="1354"/>
    <cellStyle name="Total 2 5 2" xfId="41381"/>
    <cellStyle name="Total 2 5 2 2" xfId="41382"/>
    <cellStyle name="Total 2 5 2 2 2" xfId="41383"/>
    <cellStyle name="Total 2 5 2 2 2 2" xfId="41384"/>
    <cellStyle name="Total 2 5 2 2 2 3" xfId="41385"/>
    <cellStyle name="Total 2 5 2 2 3" xfId="41386"/>
    <cellStyle name="Total 2 5 2 2 4" xfId="41387"/>
    <cellStyle name="Total 2 5 2 2 5" xfId="41388"/>
    <cellStyle name="Total 2 5 2 3" xfId="41389"/>
    <cellStyle name="Total 2 5 2 3 2" xfId="41390"/>
    <cellStyle name="Total 2 5 2 3 2 2" xfId="41391"/>
    <cellStyle name="Total 2 5 2 3 3" xfId="41392"/>
    <cellStyle name="Total 2 5 2 3 3 2" xfId="41393"/>
    <cellStyle name="Total 2 5 2 3 4" xfId="41394"/>
    <cellStyle name="Total 2 5 2 3 5" xfId="41395"/>
    <cellStyle name="Total 2 5 2 4" xfId="41396"/>
    <cellStyle name="Total 2 5 2 4 2" xfId="41397"/>
    <cellStyle name="Total 2 5 2 4 3" xfId="41398"/>
    <cellStyle name="Total 2 5 2 5" xfId="41399"/>
    <cellStyle name="Total 2 5 2 6" xfId="41400"/>
    <cellStyle name="Total 2 5 3" xfId="41401"/>
    <cellStyle name="Total 2 5 3 2" xfId="41402"/>
    <cellStyle name="Total 2 5 3 2 2" xfId="41403"/>
    <cellStyle name="Total 2 5 3 2 3" xfId="41404"/>
    <cellStyle name="Total 2 5 3 3" xfId="41405"/>
    <cellStyle name="Total 2 5 3 4" xfId="41406"/>
    <cellStyle name="Total 2 5 3 5" xfId="41407"/>
    <cellStyle name="Total 2 5 4" xfId="41408"/>
    <cellStyle name="Total 2 5 4 2" xfId="41409"/>
    <cellStyle name="Total 2 5 4 2 2" xfId="41410"/>
    <cellStyle name="Total 2 5 4 3" xfId="41411"/>
    <cellStyle name="Total 2 5 4 3 2" xfId="41412"/>
    <cellStyle name="Total 2 5 4 4" xfId="41413"/>
    <cellStyle name="Total 2 5 4 5" xfId="41414"/>
    <cellStyle name="Total 2 5 5" xfId="41415"/>
    <cellStyle name="Total 2 5 5 2" xfId="41416"/>
    <cellStyle name="Total 2 5 5 3" xfId="41417"/>
    <cellStyle name="Total 2 5 6" xfId="41418"/>
    <cellStyle name="Total 2 6" xfId="1355"/>
    <cellStyle name="Total 2 6 2" xfId="41419"/>
    <cellStyle name="Total 2 6 2 2" xfId="41420"/>
    <cellStyle name="Total 2 6 2 2 2" xfId="41421"/>
    <cellStyle name="Total 2 6 2 2 3" xfId="41422"/>
    <cellStyle name="Total 2 6 2 2 4" xfId="41423"/>
    <cellStyle name="Total 2 6 2 2 5" xfId="41424"/>
    <cellStyle name="Total 2 6 2 3" xfId="41425"/>
    <cellStyle name="Total 2 6 2 4" xfId="41426"/>
    <cellStyle name="Total 2 6 2 5" xfId="41427"/>
    <cellStyle name="Total 2 6 2 6" xfId="41428"/>
    <cellStyle name="Total 2 6 3" xfId="41429"/>
    <cellStyle name="Total 2 6 3 2" xfId="41430"/>
    <cellStyle name="Total 2 6 3 2 2" xfId="41431"/>
    <cellStyle name="Total 2 6 3 2 3" xfId="41432"/>
    <cellStyle name="Total 2 6 3 3" xfId="41433"/>
    <cellStyle name="Total 2 6 3 3 2" xfId="41434"/>
    <cellStyle name="Total 2 6 3 3 3" xfId="41435"/>
    <cellStyle name="Total 2 6 3 4" xfId="41436"/>
    <cellStyle name="Total 2 6 3 5" xfId="41437"/>
    <cellStyle name="Total 2 6 4" xfId="41438"/>
    <cellStyle name="Total 2 6 4 2" xfId="41439"/>
    <cellStyle name="Total 2 6 4 3" xfId="41440"/>
    <cellStyle name="Total 2 6 5" xfId="41441"/>
    <cellStyle name="Total 2 6 6" xfId="41442"/>
    <cellStyle name="Total 2 7" xfId="1356"/>
    <cellStyle name="Total 2 7 2" xfId="41443"/>
    <cellStyle name="Total 2 7 2 2" xfId="41444"/>
    <cellStyle name="Total 2 7 2 3" xfId="41445"/>
    <cellStyle name="Total 2 7 2 4" xfId="41446"/>
    <cellStyle name="Total 2 7 2 5" xfId="41447"/>
    <cellStyle name="Total 2 7 3" xfId="41448"/>
    <cellStyle name="Total 2 7 4" xfId="41449"/>
    <cellStyle name="Total 2 7 5" xfId="41450"/>
    <cellStyle name="Total 2 8" xfId="41451"/>
    <cellStyle name="Total 2 8 2" xfId="41452"/>
    <cellStyle name="Total 2 8 2 2" xfId="41453"/>
    <cellStyle name="Total 2 8 2 3" xfId="41454"/>
    <cellStyle name="Total 2 8 3" xfId="41455"/>
    <cellStyle name="Total 2 8 3 2" xfId="41456"/>
    <cellStyle name="Total 2 8 3 3" xfId="41457"/>
    <cellStyle name="Total 2 8 4" xfId="41458"/>
    <cellStyle name="Total 2 9" xfId="41459"/>
    <cellStyle name="Total 2 9 2" xfId="41460"/>
    <cellStyle name="Total 2 9 3" xfId="41461"/>
    <cellStyle name="Total 3" xfId="1007"/>
    <cellStyle name="Total 3 10" xfId="41462"/>
    <cellStyle name="Total 3 11" xfId="41463"/>
    <cellStyle name="Total 3 12" xfId="41464"/>
    <cellStyle name="Total 3 13" xfId="41465"/>
    <cellStyle name="Total 3 2" xfId="1008"/>
    <cellStyle name="Total 3 2 10" xfId="41466"/>
    <cellStyle name="Total 3 2 11" xfId="41467"/>
    <cellStyle name="Total 3 2 2" xfId="1009"/>
    <cellStyle name="Total 3 2 2 10" xfId="41468"/>
    <cellStyle name="Total 3 2 2 2" xfId="1010"/>
    <cellStyle name="Total 3 2 2 2 2" xfId="41469"/>
    <cellStyle name="Total 3 2 2 2 2 2" xfId="41470"/>
    <cellStyle name="Total 3 2 2 2 2 2 2" xfId="41471"/>
    <cellStyle name="Total 3 2 2 2 2 2 3" xfId="41472"/>
    <cellStyle name="Total 3 2 2 2 2 3" xfId="41473"/>
    <cellStyle name="Total 3 2 2 2 2 4" xfId="41474"/>
    <cellStyle name="Total 3 2 2 2 3" xfId="41475"/>
    <cellStyle name="Total 3 2 2 2 3 2" xfId="41476"/>
    <cellStyle name="Total 3 2 2 2 3 3" xfId="41477"/>
    <cellStyle name="Total 3 2 2 2 4" xfId="41478"/>
    <cellStyle name="Total 3 2 2 2 5" xfId="41479"/>
    <cellStyle name="Total 3 2 2 2 6" xfId="41480"/>
    <cellStyle name="Total 3 2 2 2 7" xfId="41481"/>
    <cellStyle name="Total 3 2 2 3" xfId="1011"/>
    <cellStyle name="Total 3 2 2 3 2" xfId="41482"/>
    <cellStyle name="Total 3 2 2 3 2 2" xfId="41483"/>
    <cellStyle name="Total 3 2 2 3 2 2 2" xfId="41484"/>
    <cellStyle name="Total 3 2 2 3 2 2 3" xfId="41485"/>
    <cellStyle name="Total 3 2 2 3 2 3" xfId="41486"/>
    <cellStyle name="Total 3 2 2 3 2 4" xfId="41487"/>
    <cellStyle name="Total 3 2 2 3 3" xfId="41488"/>
    <cellStyle name="Total 3 2 2 3 3 2" xfId="41489"/>
    <cellStyle name="Total 3 2 2 3 3 3" xfId="41490"/>
    <cellStyle name="Total 3 2 2 3 4" xfId="41491"/>
    <cellStyle name="Total 3 2 2 3 5" xfId="41492"/>
    <cellStyle name="Total 3 2 2 4" xfId="1012"/>
    <cellStyle name="Total 3 2 2 4 2" xfId="41493"/>
    <cellStyle name="Total 3 2 2 4 2 2" xfId="41494"/>
    <cellStyle name="Total 3 2 2 4 2 2 2" xfId="41495"/>
    <cellStyle name="Total 3 2 2 4 2 2 3" xfId="41496"/>
    <cellStyle name="Total 3 2 2 4 2 3" xfId="41497"/>
    <cellStyle name="Total 3 2 2 4 2 4" xfId="41498"/>
    <cellStyle name="Total 3 2 2 4 3" xfId="41499"/>
    <cellStyle name="Total 3 2 2 4 3 2" xfId="41500"/>
    <cellStyle name="Total 3 2 2 4 3 3" xfId="41501"/>
    <cellStyle name="Total 3 2 2 4 4" xfId="41502"/>
    <cellStyle name="Total 3 2 2 4 5" xfId="41503"/>
    <cellStyle name="Total 3 2 2 5" xfId="1013"/>
    <cellStyle name="Total 3 2 2 5 2" xfId="41504"/>
    <cellStyle name="Total 3 2 2 5 2 2" xfId="41505"/>
    <cellStyle name="Total 3 2 2 5 2 3" xfId="41506"/>
    <cellStyle name="Total 3 2 2 5 3" xfId="41507"/>
    <cellStyle name="Total 3 2 2 5 4" xfId="41508"/>
    <cellStyle name="Total 3 2 2 6" xfId="1014"/>
    <cellStyle name="Total 3 2 2 6 2" xfId="41509"/>
    <cellStyle name="Total 3 2 2 6 3" xfId="41510"/>
    <cellStyle name="Total 3 2 2 7" xfId="41511"/>
    <cellStyle name="Total 3 2 2 8" xfId="41512"/>
    <cellStyle name="Total 3 2 2 9" xfId="41513"/>
    <cellStyle name="Total 3 2 3" xfId="41514"/>
    <cellStyle name="Total 3 2 3 2" xfId="41515"/>
    <cellStyle name="Total 3 2 3 2 2" xfId="41516"/>
    <cellStyle name="Total 3 2 3 2 2 2" xfId="41517"/>
    <cellStyle name="Total 3 2 3 2 2 3" xfId="41518"/>
    <cellStyle name="Total 3 2 3 2 3" xfId="41519"/>
    <cellStyle name="Total 3 2 3 2 4" xfId="41520"/>
    <cellStyle name="Total 3 2 3 2 5" xfId="41521"/>
    <cellStyle name="Total 3 2 3 2 6" xfId="41522"/>
    <cellStyle name="Total 3 2 3 3" xfId="41523"/>
    <cellStyle name="Total 3 2 3 3 2" xfId="41524"/>
    <cellStyle name="Total 3 2 3 3 3" xfId="41525"/>
    <cellStyle name="Total 3 2 3 3 4" xfId="41526"/>
    <cellStyle name="Total 3 2 3 3 5" xfId="41527"/>
    <cellStyle name="Total 3 2 3 4" xfId="41528"/>
    <cellStyle name="Total 3 2 3 5" xfId="41529"/>
    <cellStyle name="Total 3 2 3 6" xfId="41530"/>
    <cellStyle name="Total 3 2 3 7" xfId="41531"/>
    <cellStyle name="Total 3 2 4" xfId="41532"/>
    <cellStyle name="Total 3 2 4 2" xfId="41533"/>
    <cellStyle name="Total 3 2 4 2 2" xfId="41534"/>
    <cellStyle name="Total 3 2 4 2 2 2" xfId="41535"/>
    <cellStyle name="Total 3 2 4 2 2 3" xfId="41536"/>
    <cellStyle name="Total 3 2 4 2 3" xfId="41537"/>
    <cellStyle name="Total 3 2 4 2 4" xfId="41538"/>
    <cellStyle name="Total 3 2 4 3" xfId="41539"/>
    <cellStyle name="Total 3 2 4 3 2" xfId="41540"/>
    <cellStyle name="Total 3 2 4 3 3" xfId="41541"/>
    <cellStyle name="Total 3 2 4 4" xfId="41542"/>
    <cellStyle name="Total 3 2 4 5" xfId="41543"/>
    <cellStyle name="Total 3 2 4 6" xfId="41544"/>
    <cellStyle name="Total 3 2 4 7" xfId="41545"/>
    <cellStyle name="Total 3 2 5" xfId="41546"/>
    <cellStyle name="Total 3 2 5 2" xfId="41547"/>
    <cellStyle name="Total 3 2 5 2 2" xfId="41548"/>
    <cellStyle name="Total 3 2 5 2 2 2" xfId="41549"/>
    <cellStyle name="Total 3 2 5 2 2 3" xfId="41550"/>
    <cellStyle name="Total 3 2 5 2 3" xfId="41551"/>
    <cellStyle name="Total 3 2 5 2 4" xfId="41552"/>
    <cellStyle name="Total 3 2 5 3" xfId="41553"/>
    <cellStyle name="Total 3 2 5 3 2" xfId="41554"/>
    <cellStyle name="Total 3 2 5 3 3" xfId="41555"/>
    <cellStyle name="Total 3 2 5 4" xfId="41556"/>
    <cellStyle name="Total 3 2 5 5" xfId="41557"/>
    <cellStyle name="Total 3 2 6" xfId="41558"/>
    <cellStyle name="Total 3 2 6 2" xfId="41559"/>
    <cellStyle name="Total 3 2 6 2 2" xfId="41560"/>
    <cellStyle name="Total 3 2 6 2 3" xfId="41561"/>
    <cellStyle name="Total 3 2 6 3" xfId="41562"/>
    <cellStyle name="Total 3 2 6 4" xfId="41563"/>
    <cellStyle name="Total 3 2 7" xfId="41564"/>
    <cellStyle name="Total 3 2 7 2" xfId="41565"/>
    <cellStyle name="Total 3 2 7 3" xfId="41566"/>
    <cellStyle name="Total 3 2 8" xfId="41567"/>
    <cellStyle name="Total 3 2 9" xfId="41568"/>
    <cellStyle name="Total 3 3" xfId="1015"/>
    <cellStyle name="Total 3 3 10" xfId="41569"/>
    <cellStyle name="Total 3 3 2" xfId="1016"/>
    <cellStyle name="Total 3 3 2 2" xfId="41570"/>
    <cellStyle name="Total 3 3 2 2 2" xfId="41571"/>
    <cellStyle name="Total 3 3 2 2 2 2" xfId="41572"/>
    <cellStyle name="Total 3 3 2 2 2 3" xfId="41573"/>
    <cellStyle name="Total 3 3 2 2 3" xfId="41574"/>
    <cellStyle name="Total 3 3 2 2 4" xfId="41575"/>
    <cellStyle name="Total 3 3 2 3" xfId="41576"/>
    <cellStyle name="Total 3 3 2 3 2" xfId="41577"/>
    <cellStyle name="Total 3 3 2 3 3" xfId="41578"/>
    <cellStyle name="Total 3 3 2 4" xfId="41579"/>
    <cellStyle name="Total 3 3 2 5" xfId="41580"/>
    <cellStyle name="Total 3 3 2 6" xfId="41581"/>
    <cellStyle name="Total 3 3 2 7" xfId="41582"/>
    <cellStyle name="Total 3 3 3" xfId="1017"/>
    <cellStyle name="Total 3 3 3 2" xfId="41583"/>
    <cellStyle name="Total 3 3 3 2 2" xfId="41584"/>
    <cellStyle name="Total 3 3 3 2 2 2" xfId="41585"/>
    <cellStyle name="Total 3 3 3 2 2 3" xfId="41586"/>
    <cellStyle name="Total 3 3 3 2 3" xfId="41587"/>
    <cellStyle name="Total 3 3 3 2 4" xfId="41588"/>
    <cellStyle name="Total 3 3 3 3" xfId="41589"/>
    <cellStyle name="Total 3 3 3 3 2" xfId="41590"/>
    <cellStyle name="Total 3 3 3 3 3" xfId="41591"/>
    <cellStyle name="Total 3 3 3 4" xfId="41592"/>
    <cellStyle name="Total 3 3 3 5" xfId="41593"/>
    <cellStyle name="Total 3 3 4" xfId="1018"/>
    <cellStyle name="Total 3 3 4 2" xfId="41594"/>
    <cellStyle name="Total 3 3 4 2 2" xfId="41595"/>
    <cellStyle name="Total 3 3 4 2 2 2" xfId="41596"/>
    <cellStyle name="Total 3 3 4 2 2 3" xfId="41597"/>
    <cellStyle name="Total 3 3 4 2 3" xfId="41598"/>
    <cellStyle name="Total 3 3 4 2 4" xfId="41599"/>
    <cellStyle name="Total 3 3 4 3" xfId="41600"/>
    <cellStyle name="Total 3 3 4 3 2" xfId="41601"/>
    <cellStyle name="Total 3 3 4 3 3" xfId="41602"/>
    <cellStyle name="Total 3 3 4 4" xfId="41603"/>
    <cellStyle name="Total 3 3 4 5" xfId="41604"/>
    <cellStyle name="Total 3 3 5" xfId="1019"/>
    <cellStyle name="Total 3 3 5 2" xfId="41605"/>
    <cellStyle name="Total 3 3 5 2 2" xfId="41606"/>
    <cellStyle name="Total 3 3 5 2 3" xfId="41607"/>
    <cellStyle name="Total 3 3 5 3" xfId="41608"/>
    <cellStyle name="Total 3 3 5 4" xfId="41609"/>
    <cellStyle name="Total 3 3 6" xfId="1020"/>
    <cellStyle name="Total 3 3 6 2" xfId="41610"/>
    <cellStyle name="Total 3 3 6 3" xfId="41611"/>
    <cellStyle name="Total 3 3 7" xfId="41612"/>
    <cellStyle name="Total 3 3 8" xfId="41613"/>
    <cellStyle name="Total 3 3 9" xfId="41614"/>
    <cellStyle name="Total 3 4" xfId="41615"/>
    <cellStyle name="Total 3 4 2" xfId="41616"/>
    <cellStyle name="Total 3 4 2 2" xfId="41617"/>
    <cellStyle name="Total 3 4 2 2 2" xfId="41618"/>
    <cellStyle name="Total 3 4 2 2 3" xfId="41619"/>
    <cellStyle name="Total 3 4 2 3" xfId="41620"/>
    <cellStyle name="Total 3 4 2 4" xfId="41621"/>
    <cellStyle name="Total 3 4 2 5" xfId="41622"/>
    <cellStyle name="Total 3 4 2 6" xfId="41623"/>
    <cellStyle name="Total 3 4 3" xfId="41624"/>
    <cellStyle name="Total 3 4 3 2" xfId="41625"/>
    <cellStyle name="Total 3 4 3 3" xfId="41626"/>
    <cellStyle name="Total 3 4 3 4" xfId="41627"/>
    <cellStyle name="Total 3 4 3 5" xfId="41628"/>
    <cellStyle name="Total 3 4 4" xfId="41629"/>
    <cellStyle name="Total 3 4 5" xfId="41630"/>
    <cellStyle name="Total 3 4 6" xfId="41631"/>
    <cellStyle name="Total 3 4 7" xfId="41632"/>
    <cellStyle name="Total 3 5" xfId="41633"/>
    <cellStyle name="Total 3 5 2" xfId="41634"/>
    <cellStyle name="Total 3 5 2 2" xfId="41635"/>
    <cellStyle name="Total 3 5 2 2 2" xfId="41636"/>
    <cellStyle name="Total 3 5 2 2 3" xfId="41637"/>
    <cellStyle name="Total 3 5 2 3" xfId="41638"/>
    <cellStyle name="Total 3 5 2 4" xfId="41639"/>
    <cellStyle name="Total 3 5 3" xfId="41640"/>
    <cellStyle name="Total 3 5 3 2" xfId="41641"/>
    <cellStyle name="Total 3 5 3 3" xfId="41642"/>
    <cellStyle name="Total 3 5 4" xfId="41643"/>
    <cellStyle name="Total 3 5 5" xfId="41644"/>
    <cellStyle name="Total 3 5 6" xfId="41645"/>
    <cellStyle name="Total 3 5 7" xfId="41646"/>
    <cellStyle name="Total 3 6" xfId="41647"/>
    <cellStyle name="Total 3 6 2" xfId="41648"/>
    <cellStyle name="Total 3 6 2 2" xfId="41649"/>
    <cellStyle name="Total 3 6 2 2 2" xfId="41650"/>
    <cellStyle name="Total 3 6 2 2 3" xfId="41651"/>
    <cellStyle name="Total 3 6 2 3" xfId="41652"/>
    <cellStyle name="Total 3 6 2 4" xfId="41653"/>
    <cellStyle name="Total 3 6 3" xfId="41654"/>
    <cellStyle name="Total 3 6 3 2" xfId="41655"/>
    <cellStyle name="Total 3 6 3 3" xfId="41656"/>
    <cellStyle name="Total 3 6 4" xfId="41657"/>
    <cellStyle name="Total 3 6 5" xfId="41658"/>
    <cellStyle name="Total 3 7" xfId="41659"/>
    <cellStyle name="Total 3 7 2" xfId="41660"/>
    <cellStyle name="Total 3 7 2 2" xfId="41661"/>
    <cellStyle name="Total 3 7 2 3" xfId="41662"/>
    <cellStyle name="Total 3 7 3" xfId="41663"/>
    <cellStyle name="Total 3 7 4" xfId="41664"/>
    <cellStyle name="Total 3 8" xfId="41665"/>
    <cellStyle name="Total 3 8 2" xfId="41666"/>
    <cellStyle name="Total 3 8 3" xfId="41667"/>
    <cellStyle name="Total 3 9" xfId="41668"/>
    <cellStyle name="Total 4" xfId="1021"/>
    <cellStyle name="Total 4 10" xfId="41669"/>
    <cellStyle name="Total 4 11" xfId="41670"/>
    <cellStyle name="Total 4 12" xfId="41671"/>
    <cellStyle name="Total 4 13" xfId="41672"/>
    <cellStyle name="Total 4 2" xfId="1022"/>
    <cellStyle name="Total 4 2 10" xfId="41673"/>
    <cellStyle name="Total 4 2 11" xfId="41674"/>
    <cellStyle name="Total 4 2 2" xfId="1023"/>
    <cellStyle name="Total 4 2 2 10" xfId="41675"/>
    <cellStyle name="Total 4 2 2 2" xfId="1024"/>
    <cellStyle name="Total 4 2 2 2 2" xfId="41676"/>
    <cellStyle name="Total 4 2 2 2 2 2" xfId="41677"/>
    <cellStyle name="Total 4 2 2 2 2 2 2" xfId="41678"/>
    <cellStyle name="Total 4 2 2 2 2 2 3" xfId="41679"/>
    <cellStyle name="Total 4 2 2 2 2 3" xfId="41680"/>
    <cellStyle name="Total 4 2 2 2 2 4" xfId="41681"/>
    <cellStyle name="Total 4 2 2 2 3" xfId="41682"/>
    <cellStyle name="Total 4 2 2 2 3 2" xfId="41683"/>
    <cellStyle name="Total 4 2 2 2 3 3" xfId="41684"/>
    <cellStyle name="Total 4 2 2 2 4" xfId="41685"/>
    <cellStyle name="Total 4 2 2 2 5" xfId="41686"/>
    <cellStyle name="Total 4 2 2 2 6" xfId="41687"/>
    <cellStyle name="Total 4 2 2 2 7" xfId="41688"/>
    <cellStyle name="Total 4 2 2 3" xfId="1025"/>
    <cellStyle name="Total 4 2 2 3 2" xfId="41689"/>
    <cellStyle name="Total 4 2 2 3 2 2" xfId="41690"/>
    <cellStyle name="Total 4 2 2 3 2 2 2" xfId="41691"/>
    <cellStyle name="Total 4 2 2 3 2 2 3" xfId="41692"/>
    <cellStyle name="Total 4 2 2 3 2 3" xfId="41693"/>
    <cellStyle name="Total 4 2 2 3 2 4" xfId="41694"/>
    <cellStyle name="Total 4 2 2 3 3" xfId="41695"/>
    <cellStyle name="Total 4 2 2 3 3 2" xfId="41696"/>
    <cellStyle name="Total 4 2 2 3 3 3" xfId="41697"/>
    <cellStyle name="Total 4 2 2 3 4" xfId="41698"/>
    <cellStyle name="Total 4 2 2 3 5" xfId="41699"/>
    <cellStyle name="Total 4 2 2 4" xfId="1026"/>
    <cellStyle name="Total 4 2 2 4 2" xfId="41700"/>
    <cellStyle name="Total 4 2 2 4 2 2" xfId="41701"/>
    <cellStyle name="Total 4 2 2 4 2 2 2" xfId="41702"/>
    <cellStyle name="Total 4 2 2 4 2 2 3" xfId="41703"/>
    <cellStyle name="Total 4 2 2 4 2 3" xfId="41704"/>
    <cellStyle name="Total 4 2 2 4 2 4" xfId="41705"/>
    <cellStyle name="Total 4 2 2 4 3" xfId="41706"/>
    <cellStyle name="Total 4 2 2 4 3 2" xfId="41707"/>
    <cellStyle name="Total 4 2 2 4 3 3" xfId="41708"/>
    <cellStyle name="Total 4 2 2 4 4" xfId="41709"/>
    <cellStyle name="Total 4 2 2 4 5" xfId="41710"/>
    <cellStyle name="Total 4 2 2 5" xfId="1027"/>
    <cellStyle name="Total 4 2 2 5 2" xfId="41711"/>
    <cellStyle name="Total 4 2 2 5 2 2" xfId="41712"/>
    <cellStyle name="Total 4 2 2 5 2 3" xfId="41713"/>
    <cellStyle name="Total 4 2 2 5 3" xfId="41714"/>
    <cellStyle name="Total 4 2 2 5 4" xfId="41715"/>
    <cellStyle name="Total 4 2 2 6" xfId="1028"/>
    <cellStyle name="Total 4 2 2 6 2" xfId="41716"/>
    <cellStyle name="Total 4 2 2 6 3" xfId="41717"/>
    <cellStyle name="Total 4 2 2 7" xfId="41718"/>
    <cellStyle name="Total 4 2 2 8" xfId="41719"/>
    <cellStyle name="Total 4 2 2 9" xfId="41720"/>
    <cellStyle name="Total 4 2 3" xfId="41721"/>
    <cellStyle name="Total 4 2 3 2" xfId="41722"/>
    <cellStyle name="Total 4 2 3 2 2" xfId="41723"/>
    <cellStyle name="Total 4 2 3 2 2 2" xfId="41724"/>
    <cellStyle name="Total 4 2 3 2 2 3" xfId="41725"/>
    <cellStyle name="Total 4 2 3 2 3" xfId="41726"/>
    <cellStyle name="Total 4 2 3 2 4" xfId="41727"/>
    <cellStyle name="Total 4 2 3 2 5" xfId="41728"/>
    <cellStyle name="Total 4 2 3 2 6" xfId="41729"/>
    <cellStyle name="Total 4 2 3 3" xfId="41730"/>
    <cellStyle name="Total 4 2 3 3 2" xfId="41731"/>
    <cellStyle name="Total 4 2 3 3 3" xfId="41732"/>
    <cellStyle name="Total 4 2 3 3 4" xfId="41733"/>
    <cellStyle name="Total 4 2 3 3 5" xfId="41734"/>
    <cellStyle name="Total 4 2 3 4" xfId="41735"/>
    <cellStyle name="Total 4 2 3 5" xfId="41736"/>
    <cellStyle name="Total 4 2 3 6" xfId="41737"/>
    <cellStyle name="Total 4 2 3 7" xfId="41738"/>
    <cellStyle name="Total 4 2 4" xfId="41739"/>
    <cellStyle name="Total 4 2 4 2" xfId="41740"/>
    <cellStyle name="Total 4 2 4 2 2" xfId="41741"/>
    <cellStyle name="Total 4 2 4 2 2 2" xfId="41742"/>
    <cellStyle name="Total 4 2 4 2 2 3" xfId="41743"/>
    <cellStyle name="Total 4 2 4 2 3" xfId="41744"/>
    <cellStyle name="Total 4 2 4 2 4" xfId="41745"/>
    <cellStyle name="Total 4 2 4 3" xfId="41746"/>
    <cellStyle name="Total 4 2 4 3 2" xfId="41747"/>
    <cellStyle name="Total 4 2 4 3 3" xfId="41748"/>
    <cellStyle name="Total 4 2 4 4" xfId="41749"/>
    <cellStyle name="Total 4 2 4 5" xfId="41750"/>
    <cellStyle name="Total 4 2 4 6" xfId="41751"/>
    <cellStyle name="Total 4 2 4 7" xfId="41752"/>
    <cellStyle name="Total 4 2 5" xfId="41753"/>
    <cellStyle name="Total 4 2 5 2" xfId="41754"/>
    <cellStyle name="Total 4 2 5 2 2" xfId="41755"/>
    <cellStyle name="Total 4 2 5 2 2 2" xfId="41756"/>
    <cellStyle name="Total 4 2 5 2 2 3" xfId="41757"/>
    <cellStyle name="Total 4 2 5 2 3" xfId="41758"/>
    <cellStyle name="Total 4 2 5 2 4" xfId="41759"/>
    <cellStyle name="Total 4 2 5 3" xfId="41760"/>
    <cellStyle name="Total 4 2 5 3 2" xfId="41761"/>
    <cellStyle name="Total 4 2 5 3 3" xfId="41762"/>
    <cellStyle name="Total 4 2 5 4" xfId="41763"/>
    <cellStyle name="Total 4 2 5 5" xfId="41764"/>
    <cellStyle name="Total 4 2 6" xfId="41765"/>
    <cellStyle name="Total 4 2 6 2" xfId="41766"/>
    <cellStyle name="Total 4 2 6 2 2" xfId="41767"/>
    <cellStyle name="Total 4 2 6 2 3" xfId="41768"/>
    <cellStyle name="Total 4 2 6 3" xfId="41769"/>
    <cellStyle name="Total 4 2 6 4" xfId="41770"/>
    <cellStyle name="Total 4 2 7" xfId="41771"/>
    <cellStyle name="Total 4 2 7 2" xfId="41772"/>
    <cellStyle name="Total 4 2 7 3" xfId="41773"/>
    <cellStyle name="Total 4 2 8" xfId="41774"/>
    <cellStyle name="Total 4 2 9" xfId="41775"/>
    <cellStyle name="Total 4 3" xfId="1029"/>
    <cellStyle name="Total 4 3 10" xfId="41776"/>
    <cellStyle name="Total 4 3 2" xfId="1030"/>
    <cellStyle name="Total 4 3 2 2" xfId="41777"/>
    <cellStyle name="Total 4 3 2 2 2" xfId="41778"/>
    <cellStyle name="Total 4 3 2 2 2 2" xfId="41779"/>
    <cellStyle name="Total 4 3 2 2 2 3" xfId="41780"/>
    <cellStyle name="Total 4 3 2 2 3" xfId="41781"/>
    <cellStyle name="Total 4 3 2 2 4" xfId="41782"/>
    <cellStyle name="Total 4 3 2 3" xfId="41783"/>
    <cellStyle name="Total 4 3 2 3 2" xfId="41784"/>
    <cellStyle name="Total 4 3 2 3 3" xfId="41785"/>
    <cellStyle name="Total 4 3 2 4" xfId="41786"/>
    <cellStyle name="Total 4 3 2 5" xfId="41787"/>
    <cellStyle name="Total 4 3 2 6" xfId="41788"/>
    <cellStyle name="Total 4 3 2 7" xfId="41789"/>
    <cellStyle name="Total 4 3 3" xfId="1031"/>
    <cellStyle name="Total 4 3 3 2" xfId="41790"/>
    <cellStyle name="Total 4 3 3 2 2" xfId="41791"/>
    <cellStyle name="Total 4 3 3 2 2 2" xfId="41792"/>
    <cellStyle name="Total 4 3 3 2 2 3" xfId="41793"/>
    <cellStyle name="Total 4 3 3 2 3" xfId="41794"/>
    <cellStyle name="Total 4 3 3 2 4" xfId="41795"/>
    <cellStyle name="Total 4 3 3 3" xfId="41796"/>
    <cellStyle name="Total 4 3 3 3 2" xfId="41797"/>
    <cellStyle name="Total 4 3 3 3 3" xfId="41798"/>
    <cellStyle name="Total 4 3 3 4" xfId="41799"/>
    <cellStyle name="Total 4 3 3 5" xfId="41800"/>
    <cellStyle name="Total 4 3 4" xfId="1032"/>
    <cellStyle name="Total 4 3 4 2" xfId="41801"/>
    <cellStyle name="Total 4 3 4 2 2" xfId="41802"/>
    <cellStyle name="Total 4 3 4 2 2 2" xfId="41803"/>
    <cellStyle name="Total 4 3 4 2 2 3" xfId="41804"/>
    <cellStyle name="Total 4 3 4 2 3" xfId="41805"/>
    <cellStyle name="Total 4 3 4 2 4" xfId="41806"/>
    <cellStyle name="Total 4 3 4 3" xfId="41807"/>
    <cellStyle name="Total 4 3 4 3 2" xfId="41808"/>
    <cellStyle name="Total 4 3 4 3 3" xfId="41809"/>
    <cellStyle name="Total 4 3 4 4" xfId="41810"/>
    <cellStyle name="Total 4 3 4 5" xfId="41811"/>
    <cellStyle name="Total 4 3 5" xfId="1033"/>
    <cellStyle name="Total 4 3 5 2" xfId="41812"/>
    <cellStyle name="Total 4 3 5 2 2" xfId="41813"/>
    <cellStyle name="Total 4 3 5 2 3" xfId="41814"/>
    <cellStyle name="Total 4 3 5 3" xfId="41815"/>
    <cellStyle name="Total 4 3 5 4" xfId="41816"/>
    <cellStyle name="Total 4 3 6" xfId="1034"/>
    <cellStyle name="Total 4 3 6 2" xfId="41817"/>
    <cellStyle name="Total 4 3 6 3" xfId="41818"/>
    <cellStyle name="Total 4 3 7" xfId="41819"/>
    <cellStyle name="Total 4 3 8" xfId="41820"/>
    <cellStyle name="Total 4 3 9" xfId="41821"/>
    <cellStyle name="Total 4 4" xfId="41822"/>
    <cellStyle name="Total 4 4 2" xfId="41823"/>
    <cellStyle name="Total 4 4 2 2" xfId="41824"/>
    <cellStyle name="Total 4 4 2 2 2" xfId="41825"/>
    <cellStyle name="Total 4 4 2 2 3" xfId="41826"/>
    <cellStyle name="Total 4 4 2 3" xfId="41827"/>
    <cellStyle name="Total 4 4 2 4" xfId="41828"/>
    <cellStyle name="Total 4 4 2 5" xfId="41829"/>
    <cellStyle name="Total 4 4 2 6" xfId="41830"/>
    <cellStyle name="Total 4 4 3" xfId="41831"/>
    <cellStyle name="Total 4 4 3 2" xfId="41832"/>
    <cellStyle name="Total 4 4 3 3" xfId="41833"/>
    <cellStyle name="Total 4 4 3 4" xfId="41834"/>
    <cellStyle name="Total 4 4 3 5" xfId="41835"/>
    <cellStyle name="Total 4 4 4" xfId="41836"/>
    <cellStyle name="Total 4 4 5" xfId="41837"/>
    <cellStyle name="Total 4 4 6" xfId="41838"/>
    <cellStyle name="Total 4 4 7" xfId="41839"/>
    <cellStyle name="Total 4 5" xfId="41840"/>
    <cellStyle name="Total 4 5 2" xfId="41841"/>
    <cellStyle name="Total 4 5 2 2" xfId="41842"/>
    <cellStyle name="Total 4 5 2 2 2" xfId="41843"/>
    <cellStyle name="Total 4 5 2 2 3" xfId="41844"/>
    <cellStyle name="Total 4 5 2 3" xfId="41845"/>
    <cellStyle name="Total 4 5 2 4" xfId="41846"/>
    <cellStyle name="Total 4 5 3" xfId="41847"/>
    <cellStyle name="Total 4 5 3 2" xfId="41848"/>
    <cellStyle name="Total 4 5 3 3" xfId="41849"/>
    <cellStyle name="Total 4 5 4" xfId="41850"/>
    <cellStyle name="Total 4 5 5" xfId="41851"/>
    <cellStyle name="Total 4 5 6" xfId="41852"/>
    <cellStyle name="Total 4 5 7" xfId="41853"/>
    <cellStyle name="Total 4 6" xfId="41854"/>
    <cellStyle name="Total 4 6 2" xfId="41855"/>
    <cellStyle name="Total 4 6 2 2" xfId="41856"/>
    <cellStyle name="Total 4 6 2 2 2" xfId="41857"/>
    <cellStyle name="Total 4 6 2 2 3" xfId="41858"/>
    <cellStyle name="Total 4 6 2 3" xfId="41859"/>
    <cellStyle name="Total 4 6 2 4" xfId="41860"/>
    <cellStyle name="Total 4 6 3" xfId="41861"/>
    <cellStyle name="Total 4 6 3 2" xfId="41862"/>
    <cellStyle name="Total 4 6 3 3" xfId="41863"/>
    <cellStyle name="Total 4 6 4" xfId="41864"/>
    <cellStyle name="Total 4 6 5" xfId="41865"/>
    <cellStyle name="Total 4 7" xfId="41866"/>
    <cellStyle name="Total 4 7 2" xfId="41867"/>
    <cellStyle name="Total 4 7 2 2" xfId="41868"/>
    <cellStyle name="Total 4 7 2 3" xfId="41869"/>
    <cellStyle name="Total 4 7 3" xfId="41870"/>
    <cellStyle name="Total 4 7 4" xfId="41871"/>
    <cellStyle name="Total 4 8" xfId="41872"/>
    <cellStyle name="Total 4 8 2" xfId="41873"/>
    <cellStyle name="Total 4 8 3" xfId="41874"/>
    <cellStyle name="Total 4 9" xfId="41875"/>
    <cellStyle name="Total 5" xfId="1035"/>
    <cellStyle name="Total 5 10" xfId="41876"/>
    <cellStyle name="Total 5 2" xfId="41877"/>
    <cellStyle name="Total 5 2 2" xfId="41878"/>
    <cellStyle name="Total 5 2 2 2" xfId="41879"/>
    <cellStyle name="Total 5 2 2 2 2" xfId="41880"/>
    <cellStyle name="Total 5 2 2 3" xfId="41881"/>
    <cellStyle name="Total 5 2 3" xfId="41882"/>
    <cellStyle name="Total 5 2 3 2" xfId="41883"/>
    <cellStyle name="Total 5 2 3 2 2" xfId="41884"/>
    <cellStyle name="Total 5 2 3 3" xfId="41885"/>
    <cellStyle name="Total 5 2 3 3 2" xfId="41886"/>
    <cellStyle name="Total 5 2 3 4" xfId="41887"/>
    <cellStyle name="Total 5 2 4" xfId="41888"/>
    <cellStyle name="Total 5 2 4 2" xfId="41889"/>
    <cellStyle name="Total 5 2 5" xfId="41890"/>
    <cellStyle name="Total 5 2 6" xfId="41891"/>
    <cellStyle name="Total 5 3" xfId="41892"/>
    <cellStyle name="Total 5 3 2" xfId="41893"/>
    <cellStyle name="Total 5 3 2 2" xfId="41894"/>
    <cellStyle name="Total 5 3 3" xfId="41895"/>
    <cellStyle name="Total 5 3 4" xfId="41896"/>
    <cellStyle name="Total 5 4" xfId="41897"/>
    <cellStyle name="Total 5 4 2" xfId="41898"/>
    <cellStyle name="Total 5 4 2 2" xfId="41899"/>
    <cellStyle name="Total 5 4 3" xfId="41900"/>
    <cellStyle name="Total 5 4 3 2" xfId="41901"/>
    <cellStyle name="Total 5 4 4" xfId="41902"/>
    <cellStyle name="Total 5 4 5" xfId="41903"/>
    <cellStyle name="Total 5 5" xfId="41904"/>
    <cellStyle name="Total 5 5 2" xfId="41905"/>
    <cellStyle name="Total 5 5 3" xfId="41906"/>
    <cellStyle name="Total 5 6" xfId="41907"/>
    <cellStyle name="Total 5 7" xfId="41908"/>
    <cellStyle name="Total 5 8" xfId="41909"/>
    <cellStyle name="Total 5 9" xfId="41910"/>
    <cellStyle name="Total 6" xfId="1357"/>
    <cellStyle name="Total 6 10" xfId="41911"/>
    <cellStyle name="Total 6 2" xfId="41912"/>
    <cellStyle name="Total 6 2 2" xfId="41913"/>
    <cellStyle name="Total 6 2 2 2" xfId="41914"/>
    <cellStyle name="Total 6 2 2 2 2" xfId="41915"/>
    <cellStyle name="Total 6 2 2 3" xfId="41916"/>
    <cellStyle name="Total 6 2 3" xfId="41917"/>
    <cellStyle name="Total 6 2 3 2" xfId="41918"/>
    <cellStyle name="Total 6 2 3 2 2" xfId="41919"/>
    <cellStyle name="Total 6 2 3 3" xfId="41920"/>
    <cellStyle name="Total 6 2 3 3 2" xfId="41921"/>
    <cellStyle name="Total 6 2 3 4" xfId="41922"/>
    <cellStyle name="Total 6 2 4" xfId="41923"/>
    <cellStyle name="Total 6 2 4 2" xfId="41924"/>
    <cellStyle name="Total 6 2 5" xfId="41925"/>
    <cellStyle name="Total 6 2 6" xfId="41926"/>
    <cellStyle name="Total 6 3" xfId="41927"/>
    <cellStyle name="Total 6 3 2" xfId="41928"/>
    <cellStyle name="Total 6 3 2 2" xfId="41929"/>
    <cellStyle name="Total 6 3 3" xfId="41930"/>
    <cellStyle name="Total 6 3 4" xfId="41931"/>
    <cellStyle name="Total 6 4" xfId="41932"/>
    <cellStyle name="Total 6 4 2" xfId="41933"/>
    <cellStyle name="Total 6 4 2 2" xfId="41934"/>
    <cellStyle name="Total 6 4 3" xfId="41935"/>
    <cellStyle name="Total 6 4 3 2" xfId="41936"/>
    <cellStyle name="Total 6 4 4" xfId="41937"/>
    <cellStyle name="Total 6 4 5" xfId="41938"/>
    <cellStyle name="Total 6 5" xfId="41939"/>
    <cellStyle name="Total 6 5 2" xfId="41940"/>
    <cellStyle name="Total 6 5 3" xfId="41941"/>
    <cellStyle name="Total 6 6" xfId="41942"/>
    <cellStyle name="Total 6 7" xfId="41943"/>
    <cellStyle name="Total 6 8" xfId="41944"/>
    <cellStyle name="Total 6 9" xfId="41945"/>
    <cellStyle name="Total 7" xfId="1358"/>
    <cellStyle name="Total 7 2" xfId="41946"/>
    <cellStyle name="Total 7 3" xfId="41947"/>
    <cellStyle name="Total 7 4" xfId="41948"/>
    <cellStyle name="Total 7 5" xfId="41949"/>
    <cellStyle name="Total 7 6" xfId="41950"/>
    <cellStyle name="Total 7 7" xfId="41951"/>
    <cellStyle name="Total 7 8" xfId="41952"/>
    <cellStyle name="Total 8" xfId="1359"/>
    <cellStyle name="Total 8 2" xfId="41953"/>
    <cellStyle name="Total 8 3" xfId="41954"/>
    <cellStyle name="Total 8 4" xfId="41955"/>
    <cellStyle name="Total 8 5" xfId="41956"/>
    <cellStyle name="Total 8 6" xfId="41957"/>
    <cellStyle name="Total 8 7" xfId="41958"/>
    <cellStyle name="Total 8 8" xfId="41959"/>
    <cellStyle name="Total 9" xfId="41960"/>
    <cellStyle name="Total 9 2" xfId="41961"/>
    <cellStyle name="Total 9 3" xfId="41962"/>
    <cellStyle name="Total 9 4" xfId="41963"/>
    <cellStyle name="Total 9 5" xfId="41964"/>
    <cellStyle name="Total 9 6" xfId="41965"/>
    <cellStyle name="Total 9 7" xfId="41966"/>
    <cellStyle name="Total 9 8" xfId="41967"/>
    <cellStyle name="-Trait bleu Bas" xfId="41968"/>
    <cellStyle name="-Trait bleu Bas 2" xfId="41969"/>
    <cellStyle name="-Trait bleu Bas 2 2" xfId="41970"/>
    <cellStyle name="-Trait bleu Bas 2 3" xfId="41971"/>
    <cellStyle name="-Trait bleu Bas 3" xfId="41972"/>
    <cellStyle name="-Trait bleu Bas 3 2" xfId="41973"/>
    <cellStyle name="-Trait bleu Bas 3 3" xfId="41974"/>
    <cellStyle name="-Trait bleu Bas 4" xfId="41975"/>
    <cellStyle name="-Trait bleu Bas 5" xfId="41976"/>
    <cellStyle name="-Trait bleu Haut" xfId="41977"/>
    <cellStyle name="-Trait bleu Haut 2" xfId="41978"/>
    <cellStyle name="-Trait bleu Haut 2 2" xfId="41979"/>
    <cellStyle name="-Trait bleu Haut 2 2 2" xfId="41980"/>
    <cellStyle name="-Trait bleu Haut 2 2 3" xfId="41981"/>
    <cellStyle name="-Trait bleu Haut 2 3" xfId="41982"/>
    <cellStyle name="-Trait bleu Haut 2 3 2" xfId="41983"/>
    <cellStyle name="-Trait bleu Haut 2 4" xfId="41984"/>
    <cellStyle name="-Trait bleu Haut 2 4 2" xfId="41985"/>
    <cellStyle name="-Trait bleu Haut 2 5" xfId="41986"/>
    <cellStyle name="-Trait bleu Haut 2 6" xfId="41987"/>
    <cellStyle name="-Trait bleu Haut 3" xfId="41988"/>
    <cellStyle name="-Trait bleu Haut 3 2" xfId="41989"/>
    <cellStyle name="-Trait bleu Haut 3 3" xfId="41990"/>
    <cellStyle name="-Trait bleu Haut 4" xfId="41991"/>
    <cellStyle name="-Trait bleu Haut 4 2" xfId="41992"/>
    <cellStyle name="-Trait bleu Haut 4 3" xfId="41993"/>
    <cellStyle name="-Trait bleu Haut 5" xfId="41994"/>
    <cellStyle name="-Trait bleu Haut 5 2" xfId="41995"/>
    <cellStyle name="-Trait bleu Haut 6" xfId="41996"/>
    <cellStyle name="-Trait bleu Haut 7" xfId="41997"/>
    <cellStyle name="USD" xfId="41998"/>
    <cellStyle name="USD 2" xfId="41999"/>
    <cellStyle name="USD 3" xfId="42000"/>
    <cellStyle name="USD 4" xfId="42001"/>
    <cellStyle name="USD 5" xfId="42002"/>
    <cellStyle name="USD 6" xfId="42003"/>
    <cellStyle name="USD 7" xfId="42004"/>
    <cellStyle name="USD 8" xfId="42005"/>
    <cellStyle name="USD 9" xfId="42006"/>
    <cellStyle name="Use_1dp" xfId="42007"/>
    <cellStyle name="Valeur" xfId="42008"/>
    <cellStyle name="Valeurs" xfId="42009"/>
    <cellStyle name="Valuta (0)_Consuntivo Lucart Diecimo 2002-05" xfId="42010"/>
    <cellStyle name="Vérification 10" xfId="42011"/>
    <cellStyle name="Vérification 11" xfId="42012"/>
    <cellStyle name="Vérification 12" xfId="42013"/>
    <cellStyle name="Vérification 13" xfId="42014"/>
    <cellStyle name="Vérification 14" xfId="42015"/>
    <cellStyle name="Vérification 15" xfId="42016"/>
    <cellStyle name="Vérification 16" xfId="42017"/>
    <cellStyle name="Vérification 17" xfId="42018"/>
    <cellStyle name="Vérification 18" xfId="42019"/>
    <cellStyle name="Vérification 19" xfId="42020"/>
    <cellStyle name="Vérification 2" xfId="1036"/>
    <cellStyle name="Vérification 2 2" xfId="1360"/>
    <cellStyle name="Vérification 2 3" xfId="42021"/>
    <cellStyle name="Vérification 2 4" xfId="42022"/>
    <cellStyle name="Vérification 2 5" xfId="42023"/>
    <cellStyle name="Vérification 2 6" xfId="42762"/>
    <cellStyle name="Vérification 20" xfId="42024"/>
    <cellStyle name="Vérification 21" xfId="42025"/>
    <cellStyle name="Vérification 22" xfId="42026"/>
    <cellStyle name="Vérification 23" xfId="42761"/>
    <cellStyle name="Vérification 3" xfId="1037"/>
    <cellStyle name="Vérification 4" xfId="1038"/>
    <cellStyle name="Vérification 5" xfId="1039"/>
    <cellStyle name="Vérification 6" xfId="42027"/>
    <cellStyle name="Vérification 7" xfId="42028"/>
    <cellStyle name="Vérification 8" xfId="42029"/>
    <cellStyle name="Vérification 9" xfId="42030"/>
    <cellStyle name="Warning Text" xfId="42031"/>
  </cellStyles>
  <dxfs count="38">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ont>
        <b/>
        <i val="0"/>
        <color rgb="FFC00000"/>
      </font>
      <border>
        <left style="thin">
          <color rgb="FFC00000"/>
        </left>
        <right style="thin">
          <color rgb="FFC00000"/>
        </right>
        <top style="thin">
          <color rgb="FFC00000"/>
        </top>
        <bottom style="thin">
          <color rgb="FFC00000"/>
        </bottom>
        <vertical/>
        <horizontal/>
      </border>
    </dxf>
    <dxf>
      <fill>
        <patternFill patternType="lightUp">
          <fgColor theme="0" tint="-0.34998626667073579"/>
        </patternFill>
      </fill>
    </dxf>
    <dxf>
      <fill>
        <patternFill patternType="lightUp">
          <fgColor theme="0" tint="-0.34998626667073579"/>
        </patternFill>
      </fill>
    </dxf>
    <dxf>
      <fill>
        <patternFill patternType="lightUp">
          <fgColor theme="0" tint="-0.34998626667073579"/>
        </patternFill>
      </fill>
    </dxf>
    <dxf>
      <font>
        <b/>
        <i val="0"/>
        <color rgb="FFC00000"/>
      </font>
      <border>
        <left style="thin">
          <color rgb="FFC00000"/>
        </left>
        <right style="thin">
          <color rgb="FFC00000"/>
        </right>
        <top style="thin">
          <color rgb="FFC00000"/>
        </top>
        <bottom style="thin">
          <color rgb="FFC00000"/>
        </bottom>
        <vertical/>
        <horizontal/>
      </border>
    </dxf>
    <dxf>
      <font>
        <b/>
        <i val="0"/>
        <color rgb="FFC00000"/>
      </font>
      <border>
        <left style="thin">
          <color rgb="FFC00000"/>
        </left>
        <right style="thin">
          <color rgb="FFC00000"/>
        </right>
        <top style="thin">
          <color rgb="FFC00000"/>
        </top>
        <bottom style="thin">
          <color rgb="FFC00000"/>
        </bottom>
        <vertical/>
        <horizontal/>
      </border>
    </dxf>
    <dxf>
      <font>
        <b/>
        <i val="0"/>
        <color rgb="FFC00000"/>
      </font>
      <border>
        <left style="thin">
          <color rgb="FFC00000"/>
        </left>
        <right style="thin">
          <color rgb="FFC00000"/>
        </right>
        <top style="thin">
          <color rgb="FFC00000"/>
        </top>
        <bottom style="thin">
          <color rgb="FFC00000"/>
        </bottom>
        <vertical/>
        <horizontal/>
      </border>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
      <fill>
        <patternFill patternType="lightUp">
          <fgColor theme="1" tint="0.499984740745262"/>
        </patternFill>
      </fill>
    </dxf>
  </dxfs>
  <tableStyles count="0" defaultTableStyle="TableStyleMedium2" defaultPivotStyle="PivotStyleLight16"/>
  <colors>
    <mruColors>
      <color rgb="FF429188"/>
      <color rgb="FFADDAD4"/>
      <color rgb="FF47FF9A"/>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dm.insee.fr/bdm2/affichageSeries?idbank=001763852&amp;request_locale=fr"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A3" sqref="A3"/>
    </sheetView>
  </sheetViews>
  <sheetFormatPr baseColWidth="10" defaultRowHeight="12.75"/>
  <cols>
    <col min="1" max="1" width="28" customWidth="1"/>
  </cols>
  <sheetData>
    <row r="1" spans="1:2">
      <c r="A1" s="369" t="s">
        <v>158</v>
      </c>
    </row>
    <row r="2" spans="1:2">
      <c r="A2" s="369" t="s">
        <v>201</v>
      </c>
      <c r="B2" s="369" t="s">
        <v>204</v>
      </c>
    </row>
    <row r="3" spans="1:2">
      <c r="A3" s="369" t="s">
        <v>202</v>
      </c>
      <c r="B3" s="369" t="s">
        <v>203</v>
      </c>
    </row>
    <row r="4" spans="1:2">
      <c r="A4" s="369" t="s">
        <v>148</v>
      </c>
      <c r="B4" s="369" t="s">
        <v>215</v>
      </c>
    </row>
    <row r="5" spans="1:2">
      <c r="A5" s="369" t="s">
        <v>216</v>
      </c>
      <c r="B5" s="369" t="s">
        <v>217</v>
      </c>
    </row>
    <row r="6" spans="1:2">
      <c r="A6" s="369" t="s">
        <v>219</v>
      </c>
      <c r="B6" s="369" t="s">
        <v>220</v>
      </c>
    </row>
    <row r="7" spans="1:2">
      <c r="A7" s="369" t="s">
        <v>150</v>
      </c>
      <c r="B7" s="369" t="s">
        <v>227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0070C0"/>
  </sheetPr>
  <dimension ref="B1:G41"/>
  <sheetViews>
    <sheetView showGridLines="0" tabSelected="1" zoomScale="90" zoomScaleNormal="90" workbookViewId="0"/>
  </sheetViews>
  <sheetFormatPr baseColWidth="10" defaultColWidth="11.42578125" defaultRowHeight="13.5"/>
  <cols>
    <col min="1" max="1" width="4.85546875" style="34" customWidth="1"/>
    <col min="2" max="2" width="4.42578125" style="34" bestFit="1" customWidth="1"/>
    <col min="3" max="3" width="42.28515625" style="34" customWidth="1"/>
    <col min="4" max="4" width="162.140625" style="34" customWidth="1"/>
    <col min="5" max="5" width="27.28515625" style="34" customWidth="1"/>
    <col min="6" max="6" width="19.5703125" style="34" customWidth="1"/>
    <col min="7" max="16384" width="11.42578125" style="34"/>
  </cols>
  <sheetData>
    <row r="1" spans="2:7" ht="21" customHeight="1">
      <c r="C1" s="396" t="s">
        <v>37</v>
      </c>
      <c r="D1" s="396"/>
      <c r="E1" s="52"/>
      <c r="F1" s="52"/>
      <c r="G1" s="52"/>
    </row>
    <row r="2" spans="2:7" ht="90" customHeight="1">
      <c r="C2" s="50" t="s">
        <v>112</v>
      </c>
      <c r="D2" s="330" t="s">
        <v>228</v>
      </c>
    </row>
    <row r="3" spans="2:7" ht="17.25" customHeight="1" thickBot="1"/>
    <row r="4" spans="2:7" ht="18.75" customHeight="1">
      <c r="B4" s="136"/>
      <c r="C4" s="140" t="s">
        <v>152</v>
      </c>
      <c r="D4" s="140" t="s">
        <v>153</v>
      </c>
      <c r="E4" s="141"/>
    </row>
    <row r="5" spans="2:7" ht="17.25" customHeight="1" thickBot="1">
      <c r="B5" s="138"/>
      <c r="C5" s="138"/>
      <c r="D5" s="138"/>
      <c r="E5" s="138"/>
    </row>
    <row r="6" spans="2:7" ht="32.25" customHeight="1" thickBot="1">
      <c r="B6" s="139">
        <v>0</v>
      </c>
      <c r="C6" s="142" t="s">
        <v>148</v>
      </c>
      <c r="D6" s="322" t="s">
        <v>176</v>
      </c>
      <c r="E6" s="143" t="s">
        <v>40</v>
      </c>
    </row>
    <row r="7" spans="2:7" ht="38.25" customHeight="1" thickBot="1">
      <c r="B7" s="139">
        <f>B6+1</f>
        <v>1</v>
      </c>
      <c r="C7" s="368" t="s">
        <v>198</v>
      </c>
      <c r="D7" s="322" t="s">
        <v>200</v>
      </c>
      <c r="E7" s="143" t="s">
        <v>199</v>
      </c>
    </row>
    <row r="8" spans="2:7" ht="34.5" customHeight="1" thickBot="1">
      <c r="B8" s="139">
        <f>B7+1</f>
        <v>2</v>
      </c>
      <c r="C8" s="144" t="s">
        <v>41</v>
      </c>
      <c r="D8" s="322" t="s">
        <v>177</v>
      </c>
      <c r="E8" s="143" t="s">
        <v>39</v>
      </c>
    </row>
    <row r="9" spans="2:7" ht="31.5" customHeight="1" thickBot="1">
      <c r="B9" s="139">
        <f>B8+1</f>
        <v>3</v>
      </c>
      <c r="C9" s="144" t="s">
        <v>149</v>
      </c>
      <c r="D9" s="322" t="s">
        <v>178</v>
      </c>
      <c r="E9" s="143" t="s">
        <v>39</v>
      </c>
    </row>
    <row r="10" spans="2:7" ht="52.9" customHeight="1" thickBot="1">
      <c r="B10" s="139">
        <f>B9+1</f>
        <v>4</v>
      </c>
      <c r="C10" s="145" t="s">
        <v>151</v>
      </c>
      <c r="D10" s="322" t="s">
        <v>179</v>
      </c>
      <c r="E10" s="143" t="s">
        <v>95</v>
      </c>
    </row>
    <row r="11" spans="2:7" ht="37.9" customHeight="1" thickBot="1">
      <c r="B11" s="139">
        <f>B10+1</f>
        <v>5</v>
      </c>
      <c r="C11" s="145" t="s">
        <v>150</v>
      </c>
      <c r="D11" s="322" t="s">
        <v>180</v>
      </c>
      <c r="E11" s="143" t="s">
        <v>40</v>
      </c>
    </row>
    <row r="12" spans="2:7" ht="15.75" customHeight="1">
      <c r="C12" s="146" t="s">
        <v>65</v>
      </c>
      <c r="D12" s="146" t="s">
        <v>98</v>
      </c>
    </row>
    <row r="13" spans="2:7" ht="15.75" customHeight="1" thickBot="1"/>
    <row r="14" spans="2:7" s="318" customFormat="1" ht="18" customHeight="1">
      <c r="C14" s="152" t="s">
        <v>154</v>
      </c>
      <c r="D14" s="304" t="s">
        <v>155</v>
      </c>
    </row>
    <row r="15" spans="2:7" ht="18" customHeight="1" thickBot="1">
      <c r="C15" s="148">
        <v>2016</v>
      </c>
      <c r="D15" s="326" t="s">
        <v>31</v>
      </c>
    </row>
    <row r="16" spans="2:7" ht="18" customHeight="1" thickBot="1">
      <c r="C16" s="149">
        <v>2017</v>
      </c>
      <c r="D16" s="327" t="s">
        <v>26</v>
      </c>
    </row>
    <row r="17" spans="2:6" ht="18" customHeight="1" thickBot="1">
      <c r="C17" s="150">
        <v>2018</v>
      </c>
      <c r="D17" s="328" t="s">
        <v>27</v>
      </c>
    </row>
    <row r="18" spans="2:6" ht="18" customHeight="1" thickBot="1">
      <c r="C18" s="151">
        <v>2019</v>
      </c>
      <c r="D18" s="329" t="s">
        <v>106</v>
      </c>
    </row>
    <row r="19" spans="2:6" ht="18" customHeight="1" thickBot="1">
      <c r="C19" s="319" t="s">
        <v>156</v>
      </c>
      <c r="D19" s="324" t="s">
        <v>74</v>
      </c>
    </row>
    <row r="20" spans="2:6" s="33" customFormat="1" ht="18" customHeight="1">
      <c r="B20" s="34"/>
      <c r="E20" s="34"/>
    </row>
    <row r="21" spans="2:6" s="33" customFormat="1" ht="24" customHeight="1" thickBot="1"/>
    <row r="22" spans="2:6" s="33" customFormat="1" ht="20.25" customHeight="1">
      <c r="C22" s="152" t="s">
        <v>160</v>
      </c>
      <c r="D22" s="140" t="s">
        <v>157</v>
      </c>
      <c r="E22" s="140" t="s">
        <v>158</v>
      </c>
      <c r="F22" s="140" t="s">
        <v>159</v>
      </c>
    </row>
    <row r="23" spans="2:6" s="33" customFormat="1" ht="18" customHeight="1" thickBot="1">
      <c r="C23" s="398" t="s">
        <v>113</v>
      </c>
      <c r="D23" s="199" t="s">
        <v>181</v>
      </c>
      <c r="E23" s="153" t="s">
        <v>41</v>
      </c>
      <c r="F23" s="305" t="s">
        <v>66</v>
      </c>
    </row>
    <row r="24" spans="2:6" s="33" customFormat="1" ht="18" customHeight="1" thickBot="1">
      <c r="C24" s="399"/>
      <c r="D24" s="325" t="s">
        <v>182</v>
      </c>
      <c r="E24" s="144" t="s">
        <v>149</v>
      </c>
      <c r="F24" s="323" t="s">
        <v>67</v>
      </c>
    </row>
    <row r="25" spans="2:6" s="33" customFormat="1" ht="18" customHeight="1" thickBot="1">
      <c r="C25" s="397" t="s">
        <v>175</v>
      </c>
      <c r="D25" s="325" t="s">
        <v>183</v>
      </c>
      <c r="E25" s="145" t="s">
        <v>147</v>
      </c>
      <c r="F25" s="324" t="s">
        <v>146</v>
      </c>
    </row>
    <row r="26" spans="2:6" s="33" customFormat="1" ht="18" customHeight="1" thickBot="1">
      <c r="C26" s="398"/>
      <c r="D26" s="325" t="s">
        <v>184</v>
      </c>
      <c r="E26" s="145" t="s">
        <v>147</v>
      </c>
      <c r="F26" s="323" t="s">
        <v>105</v>
      </c>
    </row>
    <row r="27" spans="2:6" s="33" customFormat="1" ht="18" customHeight="1" thickBot="1">
      <c r="C27" s="399"/>
      <c r="D27" s="325" t="s">
        <v>185</v>
      </c>
      <c r="E27" s="145" t="s">
        <v>150</v>
      </c>
      <c r="F27" s="323" t="s">
        <v>68</v>
      </c>
    </row>
    <row r="28" spans="2:6" s="33" customFormat="1" ht="15" customHeight="1">
      <c r="C28" s="37"/>
      <c r="D28" s="38"/>
    </row>
    <row r="29" spans="2:6" s="33" customFormat="1" ht="15" customHeight="1">
      <c r="C29" s="37"/>
    </row>
    <row r="30" spans="2:6" s="33" customFormat="1" ht="15" customHeight="1">
      <c r="C30" s="37"/>
    </row>
    <row r="31" spans="2:6" s="33" customFormat="1" ht="15" customHeight="1">
      <c r="C31" s="37"/>
    </row>
    <row r="32" spans="2:6" s="33" customFormat="1" ht="15" customHeight="1">
      <c r="C32" s="37"/>
      <c r="D32" s="34"/>
    </row>
    <row r="33" spans="2:5" s="33" customFormat="1" ht="15" customHeight="1">
      <c r="C33" s="37"/>
      <c r="D33" s="34"/>
    </row>
    <row r="34" spans="2:5" s="33" customFormat="1" ht="15" customHeight="1">
      <c r="D34" s="34"/>
    </row>
    <row r="35" spans="2:5" s="33" customFormat="1" ht="15" customHeight="1">
      <c r="D35" s="34"/>
    </row>
    <row r="36" spans="2:5" s="33" customFormat="1" ht="15" customHeight="1">
      <c r="D36" s="34"/>
    </row>
    <row r="37" spans="2:5" s="33" customFormat="1" ht="15" customHeight="1">
      <c r="D37" s="34"/>
    </row>
    <row r="38" spans="2:5" s="33" customFormat="1" ht="15" customHeight="1">
      <c r="D38" s="34"/>
    </row>
    <row r="39" spans="2:5" ht="15" customHeight="1">
      <c r="B39" s="33"/>
      <c r="C39" s="33"/>
      <c r="E39" s="33"/>
    </row>
    <row r="40" spans="2:5">
      <c r="C40" s="154"/>
    </row>
    <row r="41" spans="2:5">
      <c r="C41" s="154"/>
    </row>
  </sheetData>
  <mergeCells count="3">
    <mergeCell ref="C1:D1"/>
    <mergeCell ref="C25:C27"/>
    <mergeCell ref="C23:C2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J25"/>
  <sheetViews>
    <sheetView zoomScale="85" zoomScaleNormal="85" workbookViewId="0"/>
  </sheetViews>
  <sheetFormatPr baseColWidth="10" defaultColWidth="9.140625" defaultRowHeight="15"/>
  <cols>
    <col min="1" max="1" width="9.140625" style="336"/>
    <col min="2" max="2" width="40.140625" style="336" customWidth="1"/>
    <col min="3" max="3" width="24.7109375" style="341" customWidth="1"/>
    <col min="4" max="4" width="24.7109375" style="342" customWidth="1"/>
    <col min="5" max="5" width="24.7109375" style="343" customWidth="1"/>
    <col min="6" max="8" width="9.140625" style="336"/>
    <col min="9" max="9" width="9.140625" style="336" customWidth="1"/>
    <col min="10" max="10" width="2.28515625" style="336" customWidth="1"/>
    <col min="11" max="16384" width="9.140625" style="336"/>
  </cols>
  <sheetData>
    <row r="1" spans="2:7" ht="15.75">
      <c r="B1" s="331" t="s">
        <v>212</v>
      </c>
      <c r="C1" s="332"/>
      <c r="D1" s="333"/>
      <c r="E1" s="334"/>
      <c r="F1" s="335"/>
      <c r="G1" s="335"/>
    </row>
    <row r="2" spans="2:7" ht="15.75">
      <c r="B2" s="337" t="s">
        <v>213</v>
      </c>
      <c r="C2" s="338"/>
      <c r="D2" s="339"/>
      <c r="E2" s="340"/>
    </row>
    <row r="3" spans="2:7" ht="15.75">
      <c r="B3" s="344" t="s">
        <v>187</v>
      </c>
      <c r="C3" s="345"/>
      <c r="D3" s="346"/>
      <c r="E3" s="347"/>
    </row>
    <row r="6" spans="2:7" ht="49.5" customHeight="1">
      <c r="B6" s="400" t="s">
        <v>205</v>
      </c>
      <c r="C6" s="401"/>
    </row>
    <row r="7" spans="2:7" ht="15.75" thickBot="1">
      <c r="B7" s="355"/>
      <c r="C7" s="356"/>
      <c r="E7" s="354"/>
    </row>
    <row r="8" spans="2:7" ht="68.25" thickBot="1">
      <c r="B8" s="348" t="s">
        <v>188</v>
      </c>
      <c r="C8" s="349" t="s">
        <v>189</v>
      </c>
      <c r="D8" s="357" t="s">
        <v>190</v>
      </c>
      <c r="E8" s="358" t="s">
        <v>191</v>
      </c>
      <c r="F8" s="355"/>
    </row>
    <row r="9" spans="2:7" ht="15.75" thickBot="1">
      <c r="B9" s="359">
        <v>2017</v>
      </c>
      <c r="C9" s="360">
        <v>8.1</v>
      </c>
      <c r="D9" s="360">
        <v>5.5</v>
      </c>
      <c r="E9" s="361">
        <f>ROUND(1-(74213+5257371)/10843342,4)</f>
        <v>0.50829999999999997</v>
      </c>
    </row>
    <row r="10" spans="2:7" ht="15.75" thickBot="1">
      <c r="B10" s="362">
        <v>2018</v>
      </c>
      <c r="C10" s="360">
        <v>8.1</v>
      </c>
      <c r="D10" s="351">
        <v>5.5</v>
      </c>
      <c r="E10" s="395">
        <v>0.57041483520478531</v>
      </c>
      <c r="F10" s="336" t="s">
        <v>192</v>
      </c>
      <c r="G10" s="335"/>
    </row>
    <row r="11" spans="2:7" ht="15.75" thickBot="1">
      <c r="B11" s="350">
        <v>2019</v>
      </c>
      <c r="C11" s="360">
        <v>8.1</v>
      </c>
      <c r="D11" s="351">
        <v>6.15</v>
      </c>
      <c r="E11" s="363">
        <v>0.50829999999999997</v>
      </c>
      <c r="F11" s="336" t="s">
        <v>193</v>
      </c>
    </row>
    <row r="12" spans="2:7" ht="15.75" thickBot="1">
      <c r="B12" s="364">
        <v>2020</v>
      </c>
      <c r="C12" s="360">
        <v>8.1</v>
      </c>
      <c r="D12" s="351">
        <v>6.8</v>
      </c>
      <c r="E12" s="363">
        <v>0.50829999999999997</v>
      </c>
      <c r="F12" s="336" t="s">
        <v>194</v>
      </c>
    </row>
    <row r="13" spans="2:7" ht="15.75" thickBot="1">
      <c r="B13" s="364">
        <v>2021</v>
      </c>
      <c r="C13" s="360">
        <v>8.1</v>
      </c>
      <c r="D13" s="351">
        <v>7.45</v>
      </c>
      <c r="E13" s="363">
        <v>0.50829999999999997</v>
      </c>
      <c r="F13" s="336" t="s">
        <v>195</v>
      </c>
    </row>
    <row r="14" spans="2:7" ht="15.75" thickBot="1">
      <c r="B14" s="364">
        <v>2022</v>
      </c>
      <c r="C14" s="360">
        <v>8.1</v>
      </c>
      <c r="D14" s="351">
        <v>8.1</v>
      </c>
      <c r="E14" s="363">
        <v>0.50829999999999997</v>
      </c>
      <c r="F14" s="336" t="s">
        <v>196</v>
      </c>
    </row>
    <row r="15" spans="2:7" ht="15.75" customHeight="1">
      <c r="B15" s="353"/>
      <c r="C15" s="356"/>
      <c r="D15" s="365"/>
      <c r="E15" s="336"/>
    </row>
    <row r="16" spans="2:7">
      <c r="E16" s="336"/>
    </row>
    <row r="17" spans="2:10">
      <c r="B17" s="400" t="s">
        <v>211</v>
      </c>
      <c r="C17" s="401"/>
      <c r="E17" s="336"/>
    </row>
    <row r="18" spans="2:10" ht="15.75" thickBot="1">
      <c r="E18" s="336"/>
    </row>
    <row r="19" spans="2:10" ht="27.75" thickBot="1">
      <c r="B19" s="348" t="s">
        <v>224</v>
      </c>
      <c r="C19" s="366" t="s">
        <v>197</v>
      </c>
      <c r="D19" s="366" t="s">
        <v>226</v>
      </c>
      <c r="E19" s="336"/>
      <c r="H19" s="386"/>
    </row>
    <row r="20" spans="2:10" ht="15.75" thickBot="1">
      <c r="B20" s="359" t="s">
        <v>210</v>
      </c>
      <c r="C20" s="360">
        <v>91</v>
      </c>
      <c r="D20" s="372">
        <v>43101</v>
      </c>
      <c r="H20" s="386"/>
    </row>
    <row r="21" spans="2:10" ht="15.75" thickBot="1">
      <c r="B21" s="352" t="s">
        <v>206</v>
      </c>
      <c r="C21" s="367">
        <f>C9*E9+D9*(1-E9)</f>
        <v>6.8215799999999991</v>
      </c>
      <c r="D21" s="373">
        <v>43101</v>
      </c>
    </row>
    <row r="22" spans="2:10" ht="15.75" thickBot="1">
      <c r="B22" s="352" t="s">
        <v>207</v>
      </c>
      <c r="C22" s="367">
        <f>C10*E10+D10*(1-E10)</f>
        <v>6.9830785715324417</v>
      </c>
      <c r="D22" s="373">
        <v>43282</v>
      </c>
    </row>
    <row r="23" spans="2:10" ht="15.75" thickBot="1">
      <c r="B23" s="352" t="s">
        <v>208</v>
      </c>
      <c r="C23" s="367">
        <f>C11*E11+D11*(1-E11)</f>
        <v>7.1411850000000001</v>
      </c>
      <c r="D23" s="373">
        <v>43647</v>
      </c>
    </row>
    <row r="24" spans="2:10" s="343" customFormat="1" ht="15.75" thickBot="1">
      <c r="B24" s="352" t="s">
        <v>209</v>
      </c>
      <c r="C24" s="367">
        <f>C12*E12+D12*(1-E12)</f>
        <v>7.4607899999999994</v>
      </c>
      <c r="D24" s="373">
        <v>44013</v>
      </c>
      <c r="F24" s="336"/>
      <c r="G24" s="336"/>
      <c r="H24" s="336"/>
      <c r="I24" s="336"/>
      <c r="J24" s="336"/>
    </row>
    <row r="25" spans="2:10" s="343" customFormat="1">
      <c r="B25" s="336"/>
      <c r="C25" s="356"/>
      <c r="D25" s="342"/>
      <c r="F25" s="336"/>
      <c r="G25" s="336"/>
      <c r="H25" s="336"/>
      <c r="I25" s="336"/>
      <c r="J25" s="336"/>
    </row>
  </sheetData>
  <mergeCells count="2">
    <mergeCell ref="B6:C6"/>
    <mergeCell ref="B17:C1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pageSetUpPr fitToPage="1"/>
  </sheetPr>
  <dimension ref="A1:M47"/>
  <sheetViews>
    <sheetView showGridLines="0" zoomScale="90" zoomScaleNormal="90" workbookViewId="0"/>
  </sheetViews>
  <sheetFormatPr baseColWidth="10" defaultColWidth="11.42578125" defaultRowHeight="13.5"/>
  <cols>
    <col min="1" max="1" width="1.85546875" style="54" customWidth="1"/>
    <col min="2" max="2" width="8.85546875" style="54" customWidth="1"/>
    <col min="3" max="3" width="1.85546875" style="54" customWidth="1"/>
    <col min="4" max="4" width="109.28515625" style="54" customWidth="1"/>
    <col min="5" max="5" width="11.5703125" style="54" bestFit="1" customWidth="1"/>
    <col min="6" max="6" width="14.140625" style="54" bestFit="1" customWidth="1"/>
    <col min="7" max="7" width="12.85546875" style="54" bestFit="1" customWidth="1"/>
    <col min="8" max="9" width="12" style="54" bestFit="1" customWidth="1"/>
    <col min="10" max="10" width="15" style="54" customWidth="1"/>
    <col min="11" max="11" width="17.7109375" style="54" customWidth="1"/>
    <col min="12" max="16384" width="11.42578125" style="54"/>
  </cols>
  <sheetData>
    <row r="1" spans="1:12" s="72" customFormat="1" ht="21" customHeight="1">
      <c r="D1" s="53" t="s">
        <v>37</v>
      </c>
    </row>
    <row r="2" spans="1:12" ht="24">
      <c r="D2" s="55" t="s">
        <v>110</v>
      </c>
      <c r="H2" s="382"/>
      <c r="L2" s="73"/>
    </row>
    <row r="3" spans="1:12" ht="24.75" thickBot="1">
      <c r="D3" s="56"/>
      <c r="L3" s="73"/>
    </row>
    <row r="4" spans="1:12" ht="16.5" customHeight="1">
      <c r="B4" s="402" t="s">
        <v>41</v>
      </c>
      <c r="D4" s="74" t="s">
        <v>64</v>
      </c>
      <c r="E4" s="75"/>
      <c r="F4" s="75">
        <v>2016</v>
      </c>
      <c r="G4" s="75">
        <v>2017</v>
      </c>
      <c r="H4" s="74">
        <v>2018</v>
      </c>
      <c r="I4" s="74">
        <v>2019</v>
      </c>
      <c r="J4" s="73"/>
    </row>
    <row r="5" spans="1:12" ht="15.95" customHeight="1" thickBot="1">
      <c r="B5" s="403"/>
      <c r="D5" s="377" t="s">
        <v>97</v>
      </c>
      <c r="E5" s="77"/>
      <c r="F5" s="291">
        <v>8.0000000000000002E-3</v>
      </c>
      <c r="G5" s="291">
        <v>1.0999999999999999E-2</v>
      </c>
      <c r="H5" s="291">
        <v>1.2E-2</v>
      </c>
      <c r="I5" s="291">
        <v>1.4E-2</v>
      </c>
      <c r="J5" s="73"/>
    </row>
    <row r="6" spans="1:12" ht="15.95" customHeight="1" thickBot="1">
      <c r="B6" s="403"/>
      <c r="D6" s="78" t="s">
        <v>103</v>
      </c>
      <c r="E6" s="79">
        <v>1</v>
      </c>
      <c r="F6" s="80">
        <f>E6*(1+F5)</f>
        <v>1.008</v>
      </c>
      <c r="G6" s="80">
        <f>F6*(1+G5)</f>
        <v>1.019088</v>
      </c>
      <c r="H6" s="80">
        <f>G6*(1+H5)</f>
        <v>1.031317056</v>
      </c>
      <c r="I6" s="80">
        <f>H6*(1+I5)</f>
        <v>1.045755494784</v>
      </c>
      <c r="J6" s="73"/>
    </row>
    <row r="7" spans="1:12" ht="15" customHeight="1" thickBot="1">
      <c r="D7" s="56"/>
      <c r="L7" s="73"/>
    </row>
    <row r="8" spans="1:12" s="83" customFormat="1" ht="18" customHeight="1">
      <c r="A8" s="57"/>
      <c r="B8" s="402" t="s">
        <v>145</v>
      </c>
      <c r="C8" s="57"/>
      <c r="D8" s="74" t="s">
        <v>114</v>
      </c>
      <c r="E8" s="75"/>
      <c r="F8" s="75">
        <v>2016</v>
      </c>
      <c r="G8" s="75">
        <v>2017</v>
      </c>
      <c r="H8" s="74">
        <v>2018</v>
      </c>
      <c r="I8" s="74">
        <v>2019</v>
      </c>
      <c r="J8" s="81"/>
      <c r="K8" s="82"/>
    </row>
    <row r="9" spans="1:12" s="83" customFormat="1" ht="15.95" customHeight="1" thickBot="1">
      <c r="A9" s="57"/>
      <c r="B9" s="403"/>
      <c r="C9" s="58"/>
      <c r="D9" s="76" t="s">
        <v>29</v>
      </c>
      <c r="E9" s="77"/>
      <c r="F9" s="84">
        <v>1507.7679601919999</v>
      </c>
      <c r="G9" s="84">
        <v>1530.2714107369122</v>
      </c>
      <c r="H9" s="84">
        <v>1527.5928986228396</v>
      </c>
      <c r="I9" s="84">
        <v>1530.350657867903</v>
      </c>
    </row>
    <row r="10" spans="1:12" s="83" customFormat="1" ht="15.95" customHeight="1" thickBot="1">
      <c r="A10" s="57"/>
      <c r="B10" s="403"/>
      <c r="C10" s="58"/>
      <c r="D10" s="85" t="s">
        <v>30</v>
      </c>
      <c r="E10" s="86"/>
      <c r="F10" s="87">
        <v>108.40982537688339</v>
      </c>
      <c r="G10" s="87">
        <v>117.20876368144053</v>
      </c>
      <c r="H10" s="87">
        <v>118.32802243426377</v>
      </c>
      <c r="I10" s="87">
        <v>118.63413208198823</v>
      </c>
      <c r="J10" s="88"/>
    </row>
    <row r="11" spans="1:12" s="83" customFormat="1" ht="15.95" customHeight="1" thickBot="1">
      <c r="A11" s="57"/>
      <c r="B11" s="403"/>
      <c r="C11" s="58"/>
      <c r="D11" s="85" t="s">
        <v>82</v>
      </c>
      <c r="E11" s="86"/>
      <c r="F11" s="87">
        <v>1396.212039737957</v>
      </c>
      <c r="G11" s="87">
        <v>1436.9818700563681</v>
      </c>
      <c r="H11" s="87">
        <v>1473.3961831233223</v>
      </c>
      <c r="I11" s="87">
        <v>1519.0029662038203</v>
      </c>
      <c r="J11" s="88"/>
    </row>
    <row r="12" spans="1:12" s="83" customFormat="1" ht="15.95" customHeight="1" thickBot="1">
      <c r="A12" s="57"/>
      <c r="B12" s="403"/>
      <c r="C12" s="58"/>
      <c r="D12" s="85" t="s">
        <v>83</v>
      </c>
      <c r="E12" s="86"/>
      <c r="F12" s="87">
        <v>53.865494978436523</v>
      </c>
      <c r="G12" s="87">
        <v>41.354581288496753</v>
      </c>
      <c r="H12" s="87">
        <v>36.138956777121315</v>
      </c>
      <c r="I12" s="87">
        <v>33.969904957781729</v>
      </c>
      <c r="J12" s="88"/>
    </row>
    <row r="13" spans="1:12" s="83" customFormat="1" ht="15.95" customHeight="1" thickBot="1">
      <c r="A13" s="57"/>
      <c r="B13" s="403"/>
      <c r="C13" s="58"/>
      <c r="D13" s="85" t="s">
        <v>84</v>
      </c>
      <c r="E13" s="86"/>
      <c r="F13" s="87">
        <v>42.842721526961967</v>
      </c>
      <c r="G13" s="87">
        <v>43.323278240536965</v>
      </c>
      <c r="H13" s="87">
        <v>43.556467970576179</v>
      </c>
      <c r="I13" s="87">
        <v>43.961591386400222</v>
      </c>
    </row>
    <row r="14" spans="1:12" s="83" customFormat="1" ht="15.95" customHeight="1" thickBot="1">
      <c r="A14" s="57"/>
      <c r="B14" s="403"/>
      <c r="C14" s="58"/>
      <c r="D14" s="85" t="s">
        <v>214</v>
      </c>
      <c r="E14" s="86"/>
      <c r="F14" s="87">
        <v>0</v>
      </c>
      <c r="G14" s="87">
        <v>0</v>
      </c>
      <c r="H14" s="87">
        <v>0</v>
      </c>
      <c r="I14" s="87">
        <v>0</v>
      </c>
    </row>
    <row r="15" spans="1:12" s="83" customFormat="1" ht="15.95" customHeight="1" thickBot="1">
      <c r="A15" s="57"/>
      <c r="B15" s="403"/>
      <c r="C15" s="57"/>
      <c r="D15" s="429" t="s">
        <v>230</v>
      </c>
      <c r="E15" s="86"/>
      <c r="F15" s="87">
        <v>0</v>
      </c>
      <c r="G15" s="87">
        <v>0</v>
      </c>
      <c r="H15" s="87">
        <v>0</v>
      </c>
      <c r="I15" s="87">
        <v>0</v>
      </c>
    </row>
    <row r="16" spans="1:12" s="83" customFormat="1" ht="15.95" customHeight="1" thickBot="1">
      <c r="A16" s="57"/>
      <c r="B16" s="403"/>
      <c r="C16" s="57"/>
      <c r="D16" s="85" t="s">
        <v>85</v>
      </c>
      <c r="E16" s="86"/>
      <c r="F16" s="87">
        <v>143.53700000000001</v>
      </c>
      <c r="G16" s="87">
        <v>149.49199999999999</v>
      </c>
      <c r="H16" s="87">
        <v>153.30000000000001</v>
      </c>
      <c r="I16" s="87">
        <v>154.97200000000001</v>
      </c>
    </row>
    <row r="17" spans="1:13" s="83" customFormat="1" ht="15.95" customHeight="1" thickBot="1">
      <c r="A17" s="57"/>
      <c r="B17" s="403"/>
      <c r="C17" s="57"/>
      <c r="D17" s="89"/>
      <c r="E17" s="90"/>
      <c r="F17" s="91"/>
      <c r="G17" s="91"/>
      <c r="H17" s="91"/>
      <c r="I17" s="92"/>
    </row>
    <row r="18" spans="1:13" s="83" customFormat="1" ht="15.95" customHeight="1" thickBot="1">
      <c r="A18" s="57"/>
      <c r="B18" s="403"/>
      <c r="C18" s="57"/>
      <c r="D18" s="85" t="s">
        <v>70</v>
      </c>
      <c r="E18" s="86"/>
      <c r="F18" s="87">
        <f>F20+F19</f>
        <v>45.708235089906104</v>
      </c>
      <c r="G18" s="87">
        <f>G20+G19</f>
        <v>45.497120009186858</v>
      </c>
      <c r="H18" s="87">
        <f>H20+H19</f>
        <v>45.575654819214414</v>
      </c>
      <c r="I18" s="87">
        <f>I20+I19</f>
        <v>45.759767534606738</v>
      </c>
    </row>
    <row r="19" spans="1:13" s="83" customFormat="1" ht="15.95" customHeight="1" thickBot="1">
      <c r="A19" s="57"/>
      <c r="B19" s="403"/>
      <c r="C19" s="57"/>
      <c r="D19" s="93" t="s">
        <v>32</v>
      </c>
      <c r="E19" s="94"/>
      <c r="F19" s="95">
        <v>19.318850000000001</v>
      </c>
      <c r="G19" s="95">
        <v>19.318850000000001</v>
      </c>
      <c r="H19" s="95">
        <v>19.318850000000001</v>
      </c>
      <c r="I19" s="95">
        <v>19.318850000000001</v>
      </c>
    </row>
    <row r="20" spans="1:13" s="83" customFormat="1" ht="15.95" customHeight="1" thickBot="1">
      <c r="A20" s="57"/>
      <c r="B20" s="403"/>
      <c r="C20" s="57"/>
      <c r="D20" s="93" t="s">
        <v>71</v>
      </c>
      <c r="E20" s="94"/>
      <c r="F20" s="95">
        <v>26.389385089906103</v>
      </c>
      <c r="G20" s="95">
        <v>26.178270009186853</v>
      </c>
      <c r="H20" s="95">
        <v>26.256804819214413</v>
      </c>
      <c r="I20" s="95">
        <v>26.44091753460674</v>
      </c>
    </row>
    <row r="21" spans="1:13" s="83" customFormat="1" ht="15.95" customHeight="1" thickBot="1">
      <c r="A21" s="57"/>
      <c r="B21" s="403"/>
      <c r="C21" s="57"/>
      <c r="D21" s="89"/>
      <c r="E21" s="90"/>
      <c r="F21" s="91"/>
      <c r="G21" s="91"/>
      <c r="H21" s="91"/>
      <c r="I21" s="92"/>
    </row>
    <row r="22" spans="1:13" s="83" customFormat="1" ht="15.95" customHeight="1" thickBot="1">
      <c r="A22" s="57"/>
      <c r="B22" s="403"/>
      <c r="C22" s="58"/>
      <c r="D22" s="85" t="s">
        <v>86</v>
      </c>
      <c r="E22" s="86"/>
      <c r="F22" s="87">
        <v>156.71908493658276</v>
      </c>
      <c r="G22" s="87">
        <v>156.71908493658276</v>
      </c>
      <c r="H22" s="87">
        <v>156.71908493658276</v>
      </c>
      <c r="I22" s="87">
        <v>156.71908493658276</v>
      </c>
    </row>
    <row r="23" spans="1:13" s="83" customFormat="1" ht="15" customHeight="1" thickBot="1">
      <c r="A23" s="57"/>
      <c r="B23" s="403"/>
      <c r="C23" s="58"/>
      <c r="D23" s="89"/>
      <c r="E23" s="90"/>
      <c r="F23" s="90"/>
      <c r="G23" s="90"/>
      <c r="H23" s="90"/>
      <c r="I23" s="96"/>
      <c r="J23" s="97" t="s">
        <v>2</v>
      </c>
      <c r="L23" s="59"/>
      <c r="M23" s="98"/>
    </row>
    <row r="24" spans="1:13" s="83" customFormat="1" ht="16.5" customHeight="1">
      <c r="A24" s="57"/>
      <c r="B24" s="403"/>
      <c r="C24" s="58"/>
      <c r="D24" s="99" t="s">
        <v>107</v>
      </c>
      <c r="E24" s="100"/>
      <c r="F24" s="101">
        <f>SUM(F9:F15)-F16+F18+F22</f>
        <v>3167.9883618387275</v>
      </c>
      <c r="G24" s="101">
        <f>SUM(G9:G15)-G16+G18+G22</f>
        <v>3221.8641089495241</v>
      </c>
      <c r="H24" s="102">
        <f>SUM(H9:H15)-H16+H18+H22</f>
        <v>3248.0072686839203</v>
      </c>
      <c r="I24" s="102">
        <f>SUM(I9:I15)-I16+I18+I22</f>
        <v>3293.4261049690831</v>
      </c>
      <c r="J24" s="102">
        <f>NPV($E$34,F24:I24)*(1+$E$34)</f>
        <v>12407.156881306568</v>
      </c>
      <c r="L24" s="59"/>
      <c r="M24" s="103"/>
    </row>
    <row r="25" spans="1:13" s="83" customFormat="1" ht="10.5" customHeight="1" thickBot="1">
      <c r="A25" s="57"/>
      <c r="B25" s="403"/>
      <c r="C25" s="58"/>
      <c r="D25" s="59"/>
      <c r="E25" s="59"/>
      <c r="F25" s="59"/>
      <c r="G25" s="59"/>
      <c r="H25" s="59"/>
      <c r="I25" s="59"/>
      <c r="J25" s="59"/>
      <c r="K25" s="59"/>
      <c r="L25" s="59"/>
      <c r="M25" s="98"/>
    </row>
    <row r="26" spans="1:13" s="83" customFormat="1" ht="18" customHeight="1">
      <c r="A26" s="57"/>
      <c r="B26" s="403"/>
      <c r="C26" s="58"/>
      <c r="D26" s="74" t="s">
        <v>115</v>
      </c>
      <c r="E26" s="75"/>
      <c r="F26" s="75">
        <v>2016</v>
      </c>
      <c r="G26" s="75">
        <v>2017</v>
      </c>
      <c r="H26" s="74">
        <v>2018</v>
      </c>
      <c r="I26" s="74">
        <v>2019</v>
      </c>
      <c r="J26" s="104"/>
      <c r="K26" s="98"/>
    </row>
    <row r="27" spans="1:13" s="83" customFormat="1" ht="18" customHeight="1" thickBot="1">
      <c r="A27" s="57"/>
      <c r="B27" s="403"/>
      <c r="C27" s="58"/>
      <c r="D27" s="105" t="s">
        <v>164</v>
      </c>
      <c r="E27" s="77"/>
      <c r="F27" s="84">
        <v>1713.1909270761712</v>
      </c>
      <c r="G27" s="84">
        <v>1702.8264445785271</v>
      </c>
      <c r="H27" s="84">
        <v>1697.4741419531076</v>
      </c>
      <c r="I27" s="84">
        <v>1691.8887433677521</v>
      </c>
      <c r="J27" s="106"/>
      <c r="K27" s="107"/>
    </row>
    <row r="28" spans="1:13" s="83" customFormat="1" ht="18" customHeight="1" thickBot="1">
      <c r="A28" s="57"/>
      <c r="B28" s="403"/>
      <c r="C28" s="58"/>
      <c r="D28" s="108" t="s">
        <v>165</v>
      </c>
      <c r="E28" s="109"/>
      <c r="F28" s="87">
        <v>1458.727839355503</v>
      </c>
      <c r="G28" s="87">
        <v>1451.1679436267978</v>
      </c>
      <c r="H28" s="87">
        <v>1447.3829968445459</v>
      </c>
      <c r="I28" s="87">
        <v>1443.6059783215342</v>
      </c>
      <c r="J28" s="110"/>
      <c r="K28" s="111"/>
    </row>
    <row r="29" spans="1:13" s="83" customFormat="1" ht="19.5" customHeight="1" thickBot="1">
      <c r="A29" s="57"/>
      <c r="B29" s="403"/>
      <c r="C29" s="58"/>
      <c r="D29" s="112" t="s">
        <v>167</v>
      </c>
      <c r="E29" s="116">
        <v>8.0000000000000002E-3</v>
      </c>
      <c r="F29" s="113"/>
      <c r="G29" s="113"/>
      <c r="H29" s="113"/>
      <c r="I29" s="114"/>
      <c r="J29" s="59"/>
      <c r="K29" s="98"/>
    </row>
    <row r="30" spans="1:13" s="83" customFormat="1" ht="18" customHeight="1" thickBot="1">
      <c r="A30" s="57"/>
      <c r="B30" s="403"/>
      <c r="C30" s="58"/>
      <c r="D30" s="76" t="s">
        <v>118</v>
      </c>
      <c r="E30" s="115">
        <v>1</v>
      </c>
      <c r="F30" s="80">
        <v>1</v>
      </c>
      <c r="G30" s="80">
        <f>F30*(1+F5-$E$29)</f>
        <v>1</v>
      </c>
      <c r="H30" s="80">
        <f>G30*(1+G5-$E$29)</f>
        <v>1.0029999999999999</v>
      </c>
      <c r="I30" s="80">
        <f>H30*(1+H5-$E$29)</f>
        <v>1.0070119999999998</v>
      </c>
      <c r="J30" s="59"/>
      <c r="K30" s="98"/>
    </row>
    <row r="31" spans="1:13" s="83" customFormat="1" ht="19.5" customHeight="1" thickBot="1">
      <c r="A31" s="57"/>
      <c r="B31" s="403"/>
      <c r="C31" s="58"/>
      <c r="D31" s="112" t="s">
        <v>119</v>
      </c>
      <c r="E31" s="116">
        <f>2.75751535046443%</f>
        <v>2.75751535046443E-2</v>
      </c>
      <c r="F31" s="113"/>
      <c r="G31" s="113"/>
      <c r="H31" s="113"/>
      <c r="I31" s="114"/>
      <c r="J31" s="59"/>
      <c r="K31" s="98"/>
      <c r="L31" s="117"/>
    </row>
    <row r="32" spans="1:13" s="83" customFormat="1" ht="18" customHeight="1" thickBot="1">
      <c r="A32" s="57"/>
      <c r="B32" s="403"/>
      <c r="C32" s="58"/>
      <c r="D32" s="76" t="s">
        <v>121</v>
      </c>
      <c r="E32" s="77"/>
      <c r="F32" s="118">
        <f>E31</f>
        <v>2.75751535046443E-2</v>
      </c>
      <c r="G32" s="118">
        <f>F5-$E$29</f>
        <v>0</v>
      </c>
      <c r="H32" s="118">
        <f>G5-$E$29</f>
        <v>2.9999999999999992E-3</v>
      </c>
      <c r="I32" s="118">
        <f>H5-$E$29</f>
        <v>4.0000000000000001E-3</v>
      </c>
      <c r="J32" s="59"/>
      <c r="K32" s="98"/>
      <c r="L32" s="117"/>
    </row>
    <row r="33" spans="1:13" s="83" customFormat="1" ht="18" customHeight="1" thickBot="1">
      <c r="A33" s="57"/>
      <c r="B33" s="403"/>
      <c r="C33" s="58"/>
      <c r="D33" s="119" t="s">
        <v>120</v>
      </c>
      <c r="E33" s="115">
        <v>1</v>
      </c>
      <c r="F33" s="80">
        <f>E33*(1+F32)</f>
        <v>1.0275751535046442</v>
      </c>
      <c r="G33" s="80">
        <f>F33*(1+G32)</f>
        <v>1.0275751535046442</v>
      </c>
      <c r="H33" s="80">
        <f>G33*(1+H32)</f>
        <v>1.0306578789651581</v>
      </c>
      <c r="I33" s="80">
        <f>H33*(1+I32)</f>
        <v>1.0347805104810188</v>
      </c>
      <c r="J33" s="59"/>
      <c r="K33" s="98"/>
    </row>
    <row r="34" spans="1:13" s="83" customFormat="1" ht="18" customHeight="1" thickBot="1">
      <c r="A34" s="57"/>
      <c r="B34" s="403"/>
      <c r="C34" s="58"/>
      <c r="D34" s="120" t="s">
        <v>1</v>
      </c>
      <c r="E34" s="121">
        <v>2.8000000000000001E-2</v>
      </c>
      <c r="F34" s="122"/>
      <c r="G34" s="123"/>
      <c r="H34" s="123"/>
      <c r="I34" s="124"/>
      <c r="J34" s="97" t="s">
        <v>2</v>
      </c>
      <c r="K34" s="59"/>
      <c r="L34" s="98"/>
    </row>
    <row r="35" spans="1:13" s="83" customFormat="1" ht="18" customHeight="1" thickBot="1">
      <c r="A35" s="57"/>
      <c r="B35" s="403"/>
      <c r="C35" s="58"/>
      <c r="D35" s="120" t="s">
        <v>168</v>
      </c>
      <c r="E35" s="125"/>
      <c r="F35" s="126">
        <f>F37-F24</f>
        <v>44.155048684672693</v>
      </c>
      <c r="G35" s="126">
        <f>G37-G24</f>
        <v>19.102158663349201</v>
      </c>
      <c r="H35" s="126">
        <f>H37-H24</f>
        <v>-11.968327118257548</v>
      </c>
      <c r="I35" s="126">
        <f>I37-I24</f>
        <v>-55.85231010364123</v>
      </c>
      <c r="J35" s="126">
        <f>NPV(E34,F35:I35)*(1+$E$34)</f>
        <v>-8.1712414612411521E-13</v>
      </c>
      <c r="K35" s="59"/>
      <c r="L35" s="98"/>
    </row>
    <row r="36" spans="1:13" s="83" customFormat="1" ht="15" customHeight="1" thickBot="1">
      <c r="A36" s="57"/>
      <c r="B36" s="403"/>
      <c r="C36" s="58"/>
      <c r="D36" s="127" t="s">
        <v>3</v>
      </c>
      <c r="E36" s="128">
        <f>SUMSQ(F35:I35)</f>
        <v>5577.2821878685063</v>
      </c>
      <c r="F36" s="129"/>
      <c r="G36" s="113"/>
      <c r="H36" s="113"/>
      <c r="I36" s="114"/>
      <c r="J36" s="97" t="s">
        <v>2</v>
      </c>
      <c r="K36" s="98"/>
    </row>
    <row r="37" spans="1:13" s="83" customFormat="1" ht="15" customHeight="1">
      <c r="A37" s="57"/>
      <c r="B37" s="403"/>
      <c r="C37" s="58"/>
      <c r="D37" s="99" t="s">
        <v>7</v>
      </c>
      <c r="E37" s="100"/>
      <c r="F37" s="101">
        <f>E33*F27+F33*F28</f>
        <v>3212.1434105234002</v>
      </c>
      <c r="G37" s="101">
        <f>F33*G27+G33*G28</f>
        <v>3240.9662676128733</v>
      </c>
      <c r="H37" s="102">
        <f>G33*H27+H33*H28</f>
        <v>3236.0389415656628</v>
      </c>
      <c r="I37" s="102">
        <f>H33*I27+I33*I28</f>
        <v>3237.5737948654419</v>
      </c>
      <c r="J37" s="102">
        <f>NPV($E$34,F37:I37)*(1+$E$34)</f>
        <v>12407.156881306568</v>
      </c>
      <c r="K37" s="59"/>
      <c r="L37" s="98"/>
    </row>
    <row r="38" spans="1:13" s="60" customFormat="1" ht="15" customHeight="1" thickBot="1">
      <c r="C38" s="61"/>
      <c r="D38" s="62"/>
      <c r="E38" s="62"/>
      <c r="F38" s="63"/>
      <c r="G38" s="63"/>
      <c r="H38" s="63"/>
      <c r="I38" s="63"/>
      <c r="J38" s="64"/>
      <c r="K38" s="65"/>
      <c r="L38" s="62"/>
      <c r="M38" s="130"/>
    </row>
    <row r="39" spans="1:13" ht="14.25" thickBot="1"/>
    <row r="40" spans="1:13" ht="18" customHeight="1">
      <c r="D40" s="74" t="s">
        <v>161</v>
      </c>
      <c r="E40" s="75"/>
      <c r="F40" s="75">
        <v>2016</v>
      </c>
      <c r="G40" s="75">
        <v>2017</v>
      </c>
      <c r="H40" s="74">
        <v>2018</v>
      </c>
      <c r="I40" s="74">
        <v>2019</v>
      </c>
      <c r="J40" s="74">
        <v>2020</v>
      </c>
      <c r="K40" s="320" t="s">
        <v>162</v>
      </c>
    </row>
    <row r="41" spans="1:13" s="72" customFormat="1" ht="15.95" customHeight="1" thickBot="1">
      <c r="D41" s="105" t="s">
        <v>166</v>
      </c>
      <c r="E41" s="131"/>
      <c r="F41" s="84">
        <f>SUM(F42:F43)</f>
        <v>1713.1909270761712</v>
      </c>
      <c r="G41" s="84">
        <f>SUM(G42:G43)</f>
        <v>1750.8461027957492</v>
      </c>
      <c r="H41" s="84">
        <f>SUM(H42:H43)</f>
        <v>1745.33105785007</v>
      </c>
      <c r="I41" s="84">
        <f>SUM(I42:I43)</f>
        <v>1739.5814215055207</v>
      </c>
      <c r="J41" s="84">
        <f>SUM(J42:J43)</f>
        <v>1734.6340574183828</v>
      </c>
    </row>
    <row r="42" spans="1:13" s="72" customFormat="1" ht="15.95" customHeight="1" thickBot="1">
      <c r="D42" s="132" t="s">
        <v>116</v>
      </c>
      <c r="E42" s="94"/>
      <c r="F42" s="95">
        <v>1046.4482596674734</v>
      </c>
      <c r="G42" s="95">
        <v>1075.2764454769119</v>
      </c>
      <c r="H42" s="95">
        <v>1070.4847603492726</v>
      </c>
      <c r="I42" s="95">
        <v>1065.4146659347575</v>
      </c>
      <c r="J42" s="95">
        <v>1060.9673883489997</v>
      </c>
    </row>
    <row r="43" spans="1:13" s="72" customFormat="1" ht="15.95" customHeight="1" thickBot="1">
      <c r="D43" s="132" t="s">
        <v>108</v>
      </c>
      <c r="E43" s="94"/>
      <c r="F43" s="95">
        <v>666.74266740869791</v>
      </c>
      <c r="G43" s="95">
        <v>675.56965731883713</v>
      </c>
      <c r="H43" s="95">
        <v>674.84629750079739</v>
      </c>
      <c r="I43" s="95">
        <v>674.16675557076314</v>
      </c>
      <c r="J43" s="95">
        <v>673.66666906938292</v>
      </c>
    </row>
    <row r="44" spans="1:13" s="72" customFormat="1" ht="15.95" customHeight="1" thickBot="1">
      <c r="D44" s="133"/>
      <c r="E44" s="90"/>
      <c r="F44" s="91"/>
      <c r="G44" s="91"/>
      <c r="H44" s="91"/>
      <c r="I44" s="92"/>
      <c r="J44" s="134"/>
    </row>
    <row r="45" spans="1:13" s="72" customFormat="1" ht="15.95" customHeight="1" thickBot="1">
      <c r="D45" s="135" t="s">
        <v>163</v>
      </c>
      <c r="E45" s="86"/>
      <c r="F45" s="87">
        <f>SUM(F46:F47)</f>
        <v>1497.8164743969776</v>
      </c>
      <c r="G45" s="87">
        <f>SUM(G46:G47)</f>
        <v>1490.0087730249963</v>
      </c>
      <c r="H45" s="87">
        <f>SUM(H46:H47)</f>
        <v>1486.118344573674</v>
      </c>
      <c r="I45" s="87">
        <f>SUM(I46:I47)</f>
        <v>1482.241066683292</v>
      </c>
      <c r="J45" s="134"/>
    </row>
    <row r="46" spans="1:13" s="72" customFormat="1" ht="15.95" customHeight="1" thickBot="1">
      <c r="D46" s="132" t="s">
        <v>116</v>
      </c>
      <c r="E46" s="94"/>
      <c r="F46" s="95">
        <v>822.01910768185439</v>
      </c>
      <c r="G46" s="95">
        <v>814.75613877760122</v>
      </c>
      <c r="H46" s="95">
        <v>811.63400663175378</v>
      </c>
      <c r="I46" s="95">
        <v>808.34686740337463</v>
      </c>
      <c r="J46" s="134"/>
    </row>
    <row r="47" spans="1:13" s="72" customFormat="1" ht="15.95" customHeight="1" thickBot="1">
      <c r="D47" s="132" t="s">
        <v>108</v>
      </c>
      <c r="E47" s="94"/>
      <c r="F47" s="95">
        <v>675.79736671512319</v>
      </c>
      <c r="G47" s="95">
        <v>675.25263424739512</v>
      </c>
      <c r="H47" s="95">
        <v>674.48433794192022</v>
      </c>
      <c r="I47" s="95">
        <v>673.89419927991742</v>
      </c>
      <c r="J47" s="134"/>
    </row>
  </sheetData>
  <mergeCells count="2">
    <mergeCell ref="B4:B6"/>
    <mergeCell ref="B8:B37"/>
  </mergeCells>
  <pageMargins left="0.25" right="0.25" top="0.75" bottom="0.75" header="0.3" footer="0.3"/>
  <pageSetup paperSize="9" scale="6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tabColor rgb="FF00B050"/>
  </sheetPr>
  <dimension ref="B1:S142"/>
  <sheetViews>
    <sheetView showGridLines="0" zoomScale="90" zoomScaleNormal="90" workbookViewId="0"/>
  </sheetViews>
  <sheetFormatPr baseColWidth="10" defaultColWidth="11.5703125" defaultRowHeight="13.5"/>
  <cols>
    <col min="1" max="1" width="3.42578125" style="155" customWidth="1"/>
    <col min="2" max="2" width="55.5703125" style="34" customWidth="1"/>
    <col min="3" max="4" width="11.42578125" style="34" customWidth="1"/>
    <col min="5" max="10" width="11.42578125" style="34"/>
    <col min="11" max="11" width="46.5703125" style="155" customWidth="1"/>
    <col min="12" max="19" width="11.42578125" style="34" customWidth="1"/>
    <col min="20" max="16384" width="11.5703125" style="155"/>
  </cols>
  <sheetData>
    <row r="1" spans="2:12" ht="21" customHeight="1">
      <c r="B1" s="406" t="s">
        <v>39</v>
      </c>
      <c r="C1" s="406"/>
    </row>
    <row r="2" spans="2:12" ht="25.5" customHeight="1" thickBot="1">
      <c r="B2" s="50" t="s">
        <v>109</v>
      </c>
    </row>
    <row r="3" spans="2:12" ht="42.6" customHeight="1" thickBot="1">
      <c r="I3" s="407" t="s">
        <v>43</v>
      </c>
      <c r="J3" s="408"/>
      <c r="K3" s="156" t="s">
        <v>44</v>
      </c>
    </row>
    <row r="4" spans="2:12" ht="30" customHeight="1">
      <c r="B4" s="147" t="s">
        <v>122</v>
      </c>
      <c r="C4" s="141"/>
      <c r="D4" s="141">
        <v>2016</v>
      </c>
      <c r="E4" s="141">
        <v>2017</v>
      </c>
      <c r="F4" s="147">
        <v>2018</v>
      </c>
      <c r="G4" s="141">
        <v>2019</v>
      </c>
      <c r="H4" s="33"/>
      <c r="I4" s="404" t="s">
        <v>45</v>
      </c>
      <c r="J4" s="405"/>
      <c r="K4" s="137" t="s">
        <v>46</v>
      </c>
      <c r="L4" s="35" t="s">
        <v>42</v>
      </c>
    </row>
    <row r="5" spans="2:12" ht="30.75" customHeight="1" thickBot="1">
      <c r="B5" s="138" t="s">
        <v>123</v>
      </c>
      <c r="C5" s="157">
        <f>AVERAGE(K54:K65)</f>
        <v>100</v>
      </c>
      <c r="D5" s="158">
        <f>AVERAGE(K42:K53)</f>
        <v>100.18666666666667</v>
      </c>
      <c r="E5" s="378">
        <f>AVERAGE(K30:K41)</f>
        <v>101.185</v>
      </c>
      <c r="F5" s="159">
        <f>AVERAGE(K18:K29)</f>
        <v>102.39922</v>
      </c>
      <c r="G5" s="159">
        <f>AVERAGE(K6:K17)</f>
        <v>103.83280908000005</v>
      </c>
      <c r="I5" s="138" t="s">
        <v>47</v>
      </c>
      <c r="J5" s="138" t="s">
        <v>48</v>
      </c>
      <c r="K5" s="160" t="s">
        <v>25</v>
      </c>
    </row>
    <row r="6" spans="2:12" ht="18" customHeight="1" thickBot="1">
      <c r="B6" s="161" t="s">
        <v>124</v>
      </c>
      <c r="C6" s="138"/>
      <c r="D6" s="162">
        <f>D5/C5-1</f>
        <v>1.8666666666666831E-3</v>
      </c>
      <c r="E6" s="162">
        <f>E5/D5-1</f>
        <v>9.9647324993346054E-3</v>
      </c>
      <c r="F6" s="163">
        <f>F5/E5-1</f>
        <v>1.2000000000000011E-2</v>
      </c>
      <c r="G6" s="163">
        <f>G5/F5-1</f>
        <v>1.4000000000000457E-2</v>
      </c>
      <c r="I6" s="164">
        <v>2019</v>
      </c>
      <c r="J6" s="138">
        <v>12</v>
      </c>
      <c r="K6" s="165">
        <f>F$5*(1+'Equilibre prévisionnel ATRD5'!$I$5)</f>
        <v>103.83280908</v>
      </c>
    </row>
    <row r="7" spans="2:12" ht="15.75" customHeight="1" thickBot="1">
      <c r="B7" s="166" t="s">
        <v>102</v>
      </c>
      <c r="C7" s="166">
        <v>1</v>
      </c>
      <c r="D7" s="167">
        <f>C7*(1+D6)</f>
        <v>1.0018666666666667</v>
      </c>
      <c r="E7" s="167">
        <f>D7*(1+E6)</f>
        <v>1.0118500000000001</v>
      </c>
      <c r="F7" s="167">
        <f>E7*(1+F6)</f>
        <v>1.0239922000000001</v>
      </c>
      <c r="G7" s="167">
        <f>F7*(1+G6)</f>
        <v>1.0383280908000005</v>
      </c>
      <c r="I7" s="164">
        <v>2019</v>
      </c>
      <c r="J7" s="138">
        <v>11</v>
      </c>
      <c r="K7" s="165">
        <f>F$5*(1+'Equilibre prévisionnel ATRD5'!$I$5)</f>
        <v>103.83280908</v>
      </c>
    </row>
    <row r="8" spans="2:12" ht="14.25" customHeight="1" thickBot="1">
      <c r="I8" s="164">
        <v>2019</v>
      </c>
      <c r="J8" s="138">
        <v>10</v>
      </c>
      <c r="K8" s="165">
        <f>F$5*(1+'Equilibre prévisionnel ATRD5'!$I$5)</f>
        <v>103.83280908</v>
      </c>
    </row>
    <row r="9" spans="2:12" ht="14.25" thickBot="1">
      <c r="B9" s="168" t="s">
        <v>186</v>
      </c>
      <c r="I9" s="164">
        <v>2019</v>
      </c>
      <c r="J9" s="138">
        <v>9</v>
      </c>
      <c r="K9" s="165">
        <f>F$5*(1+'Equilibre prévisionnel ATRD5'!$I$5)</f>
        <v>103.83280908</v>
      </c>
    </row>
    <row r="10" spans="2:12" ht="15" customHeight="1" thickBot="1">
      <c r="B10" s="33" t="s">
        <v>73</v>
      </c>
      <c r="I10" s="164">
        <v>2019</v>
      </c>
      <c r="J10" s="138">
        <v>8</v>
      </c>
      <c r="K10" s="165">
        <f>F$5*(1+'Equilibre prévisionnel ATRD5'!$I$5)</f>
        <v>103.83280908</v>
      </c>
    </row>
    <row r="11" spans="2:12" ht="14.25" thickBot="1">
      <c r="I11" s="164">
        <v>2019</v>
      </c>
      <c r="J11" s="138">
        <v>7</v>
      </c>
      <c r="K11" s="165">
        <f>F$5*(1+'Equilibre prévisionnel ATRD5'!$I$5)</f>
        <v>103.83280908</v>
      </c>
    </row>
    <row r="12" spans="2:12" ht="13.5" customHeight="1" thickBot="1">
      <c r="B12" s="36"/>
      <c r="I12" s="164">
        <v>2019</v>
      </c>
      <c r="J12" s="138">
        <v>6</v>
      </c>
      <c r="K12" s="165">
        <f>F$5*(1+'Equilibre prévisionnel ATRD5'!$I$5)</f>
        <v>103.83280908</v>
      </c>
    </row>
    <row r="13" spans="2:12" ht="13.5" customHeight="1" thickBot="1">
      <c r="I13" s="164">
        <v>2019</v>
      </c>
      <c r="J13" s="138">
        <v>5</v>
      </c>
      <c r="K13" s="165">
        <f>F$5*(1+'Equilibre prévisionnel ATRD5'!$I$5)</f>
        <v>103.83280908</v>
      </c>
    </row>
    <row r="14" spans="2:12" ht="17.25" customHeight="1" thickBot="1">
      <c r="I14" s="164">
        <v>2019</v>
      </c>
      <c r="J14" s="138">
        <v>4</v>
      </c>
      <c r="K14" s="165">
        <f>F$5*(1+'Equilibre prévisionnel ATRD5'!$I$5)</f>
        <v>103.83280908</v>
      </c>
    </row>
    <row r="15" spans="2:12" ht="14.25" thickBot="1">
      <c r="I15" s="164">
        <v>2019</v>
      </c>
      <c r="J15" s="138">
        <v>3</v>
      </c>
      <c r="K15" s="165">
        <f>F$5*(1+'Equilibre prévisionnel ATRD5'!$I$5)</f>
        <v>103.83280908</v>
      </c>
    </row>
    <row r="16" spans="2:12" ht="14.25" thickBot="1">
      <c r="I16" s="164">
        <v>2019</v>
      </c>
      <c r="J16" s="138">
        <v>2</v>
      </c>
      <c r="K16" s="165">
        <f>F$5*(1+'Equilibre prévisionnel ATRD5'!$I$5)</f>
        <v>103.83280908</v>
      </c>
    </row>
    <row r="17" spans="9:16" ht="14.25" thickBot="1">
      <c r="I17" s="138">
        <v>2019</v>
      </c>
      <c r="J17" s="138">
        <v>1</v>
      </c>
      <c r="K17" s="165">
        <f>F$5*(1+'Equilibre prévisionnel ATRD5'!$I$5)</f>
        <v>103.83280908</v>
      </c>
    </row>
    <row r="18" spans="9:16" ht="14.25" thickBot="1">
      <c r="I18" s="164">
        <v>2018</v>
      </c>
      <c r="J18" s="138">
        <v>12</v>
      </c>
      <c r="K18" s="169">
        <f>E$5*(1+'Equilibre prévisionnel ATRD5'!$H$5)</f>
        <v>102.39922</v>
      </c>
    </row>
    <row r="19" spans="9:16" ht="14.25" thickBot="1">
      <c r="I19" s="164">
        <v>2018</v>
      </c>
      <c r="J19" s="138">
        <v>11</v>
      </c>
      <c r="K19" s="169">
        <f>E$5*(1+'Equilibre prévisionnel ATRD5'!$H$5)</f>
        <v>102.39922</v>
      </c>
    </row>
    <row r="20" spans="9:16" ht="14.25" thickBot="1">
      <c r="I20" s="164">
        <v>2018</v>
      </c>
      <c r="J20" s="138">
        <v>10</v>
      </c>
      <c r="K20" s="169">
        <f>E$5*(1+'Equilibre prévisionnel ATRD5'!$H$5)</f>
        <v>102.39922</v>
      </c>
    </row>
    <row r="21" spans="9:16" ht="14.25" thickBot="1">
      <c r="I21" s="164">
        <v>2018</v>
      </c>
      <c r="J21" s="138">
        <v>9</v>
      </c>
      <c r="K21" s="169">
        <f>E$5*(1+'Equilibre prévisionnel ATRD5'!$H$5)</f>
        <v>102.39922</v>
      </c>
    </row>
    <row r="22" spans="9:16" ht="14.25" thickBot="1">
      <c r="I22" s="164">
        <v>2018</v>
      </c>
      <c r="J22" s="138">
        <v>8</v>
      </c>
      <c r="K22" s="169">
        <f>E$5*(1+'Equilibre prévisionnel ATRD5'!$H$5)</f>
        <v>102.39922</v>
      </c>
    </row>
    <row r="23" spans="9:16" ht="14.25" thickBot="1">
      <c r="I23" s="164">
        <v>2018</v>
      </c>
      <c r="J23" s="138">
        <v>7</v>
      </c>
      <c r="K23" s="169">
        <f>E$5*(1+'Equilibre prévisionnel ATRD5'!$H$5)</f>
        <v>102.39922</v>
      </c>
    </row>
    <row r="24" spans="9:16" ht="14.25" thickBot="1">
      <c r="I24" s="164">
        <v>2018</v>
      </c>
      <c r="J24" s="138">
        <v>6</v>
      </c>
      <c r="K24" s="169">
        <f>E$5*(1+'Equilibre prévisionnel ATRD5'!$H$5)</f>
        <v>102.39922</v>
      </c>
    </row>
    <row r="25" spans="9:16" ht="14.25" thickBot="1">
      <c r="I25" s="164">
        <v>2018</v>
      </c>
      <c r="J25" s="138">
        <v>5</v>
      </c>
      <c r="K25" s="169">
        <f>E$5*(1+'Equilibre prévisionnel ATRD5'!$H$5)</f>
        <v>102.39922</v>
      </c>
    </row>
    <row r="26" spans="9:16" ht="14.25" thickBot="1">
      <c r="I26" s="164">
        <v>2018</v>
      </c>
      <c r="J26" s="138">
        <v>4</v>
      </c>
      <c r="K26" s="169">
        <f>E$5*(1+'Equilibre prévisionnel ATRD5'!$H$5)</f>
        <v>102.39922</v>
      </c>
    </row>
    <row r="27" spans="9:16" ht="14.25" thickBot="1">
      <c r="I27" s="164">
        <v>2018</v>
      </c>
      <c r="J27" s="138">
        <v>3</v>
      </c>
      <c r="K27" s="169">
        <f>E$5*(1+'Equilibre prévisionnel ATRD5'!$H$5)</f>
        <v>102.39922</v>
      </c>
    </row>
    <row r="28" spans="9:16" ht="14.25" thickBot="1">
      <c r="I28" s="164">
        <v>2018</v>
      </c>
      <c r="J28" s="138">
        <v>2</v>
      </c>
      <c r="K28" s="169">
        <f>E$5*(1+'Equilibre prévisionnel ATRD5'!$H$5)</f>
        <v>102.39922</v>
      </c>
    </row>
    <row r="29" spans="9:16" ht="14.25" thickBot="1">
      <c r="I29" s="138">
        <v>2018</v>
      </c>
      <c r="J29" s="138">
        <v>1</v>
      </c>
      <c r="K29" s="169">
        <f>E$5*(1+'Equilibre prévisionnel ATRD5'!$H$5)</f>
        <v>102.39922</v>
      </c>
    </row>
    <row r="30" spans="9:16" ht="14.25" thickBot="1">
      <c r="I30" s="164">
        <v>2017</v>
      </c>
      <c r="J30" s="138">
        <v>12</v>
      </c>
      <c r="K30" s="376">
        <v>101.76</v>
      </c>
      <c r="P30" s="374"/>
    </row>
    <row r="31" spans="9:16" ht="14.25" thickBot="1">
      <c r="I31" s="164">
        <v>2017</v>
      </c>
      <c r="J31" s="138">
        <v>11</v>
      </c>
      <c r="K31" s="376">
        <v>101.47</v>
      </c>
      <c r="P31" s="374"/>
    </row>
    <row r="32" spans="9:16" ht="14.25" thickBot="1">
      <c r="I32" s="164">
        <v>2017</v>
      </c>
      <c r="J32" s="138">
        <v>10</v>
      </c>
      <c r="K32" s="376">
        <v>101.4</v>
      </c>
      <c r="P32" s="374"/>
    </row>
    <row r="33" spans="9:16" ht="14.25" thickBot="1">
      <c r="I33" s="164">
        <v>2017</v>
      </c>
      <c r="J33" s="138">
        <v>9</v>
      </c>
      <c r="K33" s="376">
        <v>101.3</v>
      </c>
      <c r="P33" s="374"/>
    </row>
    <row r="34" spans="9:16" ht="14.25" thickBot="1">
      <c r="I34" s="164">
        <v>2017</v>
      </c>
      <c r="J34" s="138">
        <v>8</v>
      </c>
      <c r="K34" s="376">
        <v>101.47</v>
      </c>
      <c r="P34" s="374"/>
    </row>
    <row r="35" spans="9:16" ht="14.25" thickBot="1">
      <c r="I35" s="164">
        <v>2017</v>
      </c>
      <c r="J35" s="138">
        <v>7</v>
      </c>
      <c r="K35" s="376">
        <v>100.94</v>
      </c>
      <c r="P35" s="374"/>
    </row>
    <row r="36" spans="9:16" ht="14.25" thickBot="1">
      <c r="I36" s="164">
        <v>2017</v>
      </c>
      <c r="J36" s="138">
        <v>6</v>
      </c>
      <c r="K36" s="376">
        <v>101.3</v>
      </c>
      <c r="P36" s="374"/>
    </row>
    <row r="37" spans="9:16" ht="14.25" thickBot="1">
      <c r="I37" s="164">
        <v>2017</v>
      </c>
      <c r="J37" s="138">
        <v>5</v>
      </c>
      <c r="K37" s="376">
        <v>101.28</v>
      </c>
      <c r="P37" s="374"/>
    </row>
    <row r="38" spans="9:16" ht="14.25" thickBot="1">
      <c r="I38" s="164">
        <v>2017</v>
      </c>
      <c r="J38" s="138">
        <v>4</v>
      </c>
      <c r="K38" s="376">
        <v>101.23</v>
      </c>
      <c r="P38" s="374"/>
    </row>
    <row r="39" spans="9:16" ht="14.25" thickBot="1">
      <c r="I39" s="164">
        <v>2017</v>
      </c>
      <c r="J39" s="138">
        <v>3</v>
      </c>
      <c r="K39" s="376">
        <v>101.14</v>
      </c>
      <c r="P39" s="374"/>
    </row>
    <row r="40" spans="9:16" ht="14.25" thickBot="1">
      <c r="I40" s="164">
        <v>2017</v>
      </c>
      <c r="J40" s="138">
        <v>2</v>
      </c>
      <c r="K40" s="376">
        <v>100.52</v>
      </c>
      <c r="P40" s="374"/>
    </row>
    <row r="41" spans="9:16" ht="14.25" thickBot="1">
      <c r="I41" s="138">
        <v>2017</v>
      </c>
      <c r="J41" s="138">
        <v>1</v>
      </c>
      <c r="K41" s="376">
        <v>100.41</v>
      </c>
      <c r="P41" s="374"/>
    </row>
    <row r="42" spans="9:16" ht="14.25" thickBot="1">
      <c r="I42" s="164">
        <v>2016</v>
      </c>
      <c r="J42" s="138">
        <v>12</v>
      </c>
      <c r="K42" s="170">
        <v>100.66</v>
      </c>
      <c r="P42" s="375"/>
    </row>
    <row r="43" spans="9:16" ht="14.25" thickBot="1">
      <c r="I43" s="164">
        <v>2016</v>
      </c>
      <c r="J43" s="138">
        <v>11</v>
      </c>
      <c r="K43" s="170">
        <v>100.36</v>
      </c>
      <c r="P43" s="375"/>
    </row>
    <row r="44" spans="9:16" ht="14.25" thickBot="1">
      <c r="I44" s="164">
        <v>2016</v>
      </c>
      <c r="J44" s="138">
        <v>10</v>
      </c>
      <c r="K44" s="170">
        <v>100.37</v>
      </c>
      <c r="P44" s="375"/>
    </row>
    <row r="45" spans="9:16" ht="14.25" thickBot="1">
      <c r="I45" s="164">
        <v>2016</v>
      </c>
      <c r="J45" s="138">
        <v>9</v>
      </c>
      <c r="K45" s="170">
        <v>100.35</v>
      </c>
      <c r="P45" s="375"/>
    </row>
    <row r="46" spans="9:16" ht="14.25" thickBot="1">
      <c r="I46" s="164">
        <v>2016</v>
      </c>
      <c r="J46" s="138">
        <v>8</v>
      </c>
      <c r="K46" s="170">
        <v>100.59</v>
      </c>
      <c r="L46" s="383"/>
      <c r="P46" s="375"/>
    </row>
    <row r="47" spans="9:16" ht="14.25" thickBot="1">
      <c r="I47" s="164">
        <v>2016</v>
      </c>
      <c r="J47" s="138">
        <v>7</v>
      </c>
      <c r="K47" s="170">
        <v>100.26</v>
      </c>
      <c r="L47" s="383"/>
      <c r="P47" s="375"/>
    </row>
    <row r="48" spans="9:16" ht="14.25" thickBot="1">
      <c r="I48" s="164">
        <v>2016</v>
      </c>
      <c r="J48" s="138">
        <v>6</v>
      </c>
      <c r="K48" s="170">
        <v>100.64</v>
      </c>
      <c r="L48" s="383"/>
      <c r="P48" s="375"/>
    </row>
    <row r="49" spans="9:16" ht="14.25" thickBot="1">
      <c r="I49" s="164">
        <v>2016</v>
      </c>
      <c r="J49" s="138">
        <v>5</v>
      </c>
      <c r="K49" s="170">
        <v>100.51</v>
      </c>
      <c r="L49" s="383"/>
      <c r="P49" s="375"/>
    </row>
    <row r="50" spans="9:16" ht="14.25" thickBot="1">
      <c r="I50" s="164">
        <v>2016</v>
      </c>
      <c r="J50" s="138">
        <v>4</v>
      </c>
      <c r="K50" s="170">
        <v>100.09</v>
      </c>
      <c r="L50" s="383"/>
      <c r="P50" s="375"/>
    </row>
    <row r="51" spans="9:16" ht="14.25" thickBot="1">
      <c r="I51" s="164">
        <v>2016</v>
      </c>
      <c r="J51" s="138">
        <v>3</v>
      </c>
      <c r="K51" s="170">
        <v>100.02</v>
      </c>
      <c r="L51" s="383"/>
      <c r="P51" s="375"/>
    </row>
    <row r="52" spans="9:16" ht="14.25" thickBot="1">
      <c r="I52" s="164">
        <v>2016</v>
      </c>
      <c r="J52" s="138">
        <v>2</v>
      </c>
      <c r="K52" s="170">
        <v>99.32</v>
      </c>
      <c r="L52" s="383"/>
      <c r="P52" s="375"/>
    </row>
    <row r="53" spans="9:16" ht="14.25" thickBot="1">
      <c r="I53" s="138">
        <v>2016</v>
      </c>
      <c r="J53" s="138">
        <v>1</v>
      </c>
      <c r="K53" s="170">
        <v>99.07</v>
      </c>
      <c r="L53" s="383"/>
      <c r="P53" s="375"/>
    </row>
    <row r="54" spans="9:16" ht="14.25" thickBot="1">
      <c r="I54" s="164">
        <v>2015</v>
      </c>
      <c r="J54" s="138">
        <v>12</v>
      </c>
      <c r="K54" s="157">
        <v>100.04</v>
      </c>
      <c r="L54" s="383"/>
    </row>
    <row r="55" spans="9:16" ht="14.25" thickBot="1">
      <c r="I55" s="164">
        <v>2015</v>
      </c>
      <c r="J55" s="138">
        <v>11</v>
      </c>
      <c r="K55" s="157">
        <v>99.81</v>
      </c>
      <c r="L55" s="383"/>
    </row>
    <row r="56" spans="9:16" ht="14.25" thickBot="1">
      <c r="I56" s="164">
        <v>2015</v>
      </c>
      <c r="J56" s="138">
        <v>10</v>
      </c>
      <c r="K56" s="157">
        <v>100.01</v>
      </c>
      <c r="L56" s="383"/>
    </row>
    <row r="57" spans="9:16" ht="14.25" thickBot="1">
      <c r="I57" s="164">
        <v>2015</v>
      </c>
      <c r="J57" s="138">
        <v>9</v>
      </c>
      <c r="K57" s="157">
        <v>99.95</v>
      </c>
      <c r="L57" s="383"/>
    </row>
    <row r="58" spans="9:16" ht="14.25" thickBot="1">
      <c r="I58" s="164">
        <v>2015</v>
      </c>
      <c r="J58" s="138">
        <v>8</v>
      </c>
      <c r="K58" s="157">
        <v>100.36</v>
      </c>
      <c r="L58" s="383"/>
    </row>
    <row r="59" spans="9:16" ht="14.25" thickBot="1">
      <c r="I59" s="164">
        <v>2015</v>
      </c>
      <c r="J59" s="138">
        <v>7</v>
      </c>
      <c r="K59" s="157">
        <v>100.03</v>
      </c>
      <c r="L59" s="383"/>
    </row>
    <row r="60" spans="9:16" ht="14.25" thickBot="1">
      <c r="I60" s="164">
        <v>2015</v>
      </c>
      <c r="J60" s="138">
        <v>6</v>
      </c>
      <c r="K60" s="157">
        <v>100.45</v>
      </c>
    </row>
    <row r="61" spans="9:16" ht="14.25" thickBot="1">
      <c r="I61" s="164">
        <v>2015</v>
      </c>
      <c r="J61" s="138">
        <v>5</v>
      </c>
      <c r="K61" s="157">
        <v>100.53</v>
      </c>
    </row>
    <row r="62" spans="9:16" ht="14.25" thickBot="1">
      <c r="I62" s="164">
        <v>2015</v>
      </c>
      <c r="J62" s="138">
        <v>4</v>
      </c>
      <c r="K62" s="157">
        <v>100.29</v>
      </c>
    </row>
    <row r="63" spans="9:16" ht="14.25" thickBot="1">
      <c r="I63" s="164">
        <v>2015</v>
      </c>
      <c r="J63" s="138">
        <v>3</v>
      </c>
      <c r="K63" s="157">
        <v>100.17</v>
      </c>
    </row>
    <row r="64" spans="9:16" ht="14.25" thickBot="1">
      <c r="I64" s="164">
        <v>2015</v>
      </c>
      <c r="J64" s="138">
        <v>2</v>
      </c>
      <c r="K64" s="157">
        <v>99.51</v>
      </c>
    </row>
    <row r="65" spans="9:11" ht="14.25" thickBot="1">
      <c r="I65" s="138">
        <v>2015</v>
      </c>
      <c r="J65" s="138">
        <v>1</v>
      </c>
      <c r="K65" s="157">
        <v>98.85</v>
      </c>
    </row>
    <row r="66" spans="9:11" ht="14.25" thickBot="1">
      <c r="I66" s="164">
        <v>2014</v>
      </c>
      <c r="J66" s="138">
        <v>12</v>
      </c>
      <c r="K66" s="157">
        <v>99.86</v>
      </c>
    </row>
    <row r="67" spans="9:11" ht="14.25" thickBot="1">
      <c r="I67" s="164">
        <v>2014</v>
      </c>
      <c r="J67" s="138">
        <v>11</v>
      </c>
      <c r="K67" s="157">
        <v>99.78</v>
      </c>
    </row>
    <row r="68" spans="9:11" ht="14.25" thickBot="1">
      <c r="I68" s="164">
        <v>2014</v>
      </c>
      <c r="J68" s="138">
        <v>10</v>
      </c>
      <c r="K68" s="157">
        <v>99.95</v>
      </c>
    </row>
    <row r="69" spans="9:11" ht="14.25" thickBot="1">
      <c r="I69" s="164">
        <v>2014</v>
      </c>
      <c r="J69" s="138">
        <v>9</v>
      </c>
      <c r="K69" s="157">
        <v>99.92</v>
      </c>
    </row>
    <row r="70" spans="9:11" ht="14.25" thickBot="1">
      <c r="I70" s="164">
        <v>2014</v>
      </c>
      <c r="J70" s="138">
        <v>8</v>
      </c>
      <c r="K70" s="157">
        <v>100.31</v>
      </c>
    </row>
    <row r="71" spans="9:11" ht="14.25" thickBot="1">
      <c r="I71" s="164">
        <v>2014</v>
      </c>
      <c r="J71" s="138">
        <v>7</v>
      </c>
      <c r="K71" s="157">
        <v>99.87</v>
      </c>
    </row>
    <row r="72" spans="9:11" ht="14.25" thickBot="1">
      <c r="I72" s="164">
        <v>2014</v>
      </c>
      <c r="J72" s="138">
        <v>6</v>
      </c>
      <c r="K72" s="157">
        <v>100.19</v>
      </c>
    </row>
    <row r="73" spans="9:11" ht="14.25" thickBot="1">
      <c r="I73" s="164">
        <v>2014</v>
      </c>
      <c r="J73" s="138">
        <v>5</v>
      </c>
      <c r="K73" s="157">
        <v>100.23</v>
      </c>
    </row>
    <row r="74" spans="9:11" ht="14.25" thickBot="1">
      <c r="I74" s="164">
        <v>2014</v>
      </c>
      <c r="J74" s="138">
        <v>4</v>
      </c>
      <c r="K74" s="157">
        <v>100.2</v>
      </c>
    </row>
    <row r="75" spans="9:11" ht="14.25" thickBot="1">
      <c r="I75" s="164">
        <v>2014</v>
      </c>
      <c r="J75" s="138">
        <v>3</v>
      </c>
      <c r="K75" s="157">
        <v>100.25</v>
      </c>
    </row>
    <row r="76" spans="9:11" ht="14.25" thickBot="1">
      <c r="I76" s="164">
        <v>2014</v>
      </c>
      <c r="J76" s="138">
        <v>2</v>
      </c>
      <c r="K76" s="157">
        <v>99.79</v>
      </c>
    </row>
    <row r="77" spans="9:11" ht="14.25" thickBot="1">
      <c r="I77" s="138">
        <v>2014</v>
      </c>
      <c r="J77" s="138">
        <v>1</v>
      </c>
      <c r="K77" s="157">
        <v>99.26</v>
      </c>
    </row>
    <row r="78" spans="9:11" ht="14.25" thickBot="1">
      <c r="I78" s="164">
        <v>2013</v>
      </c>
      <c r="J78" s="138">
        <v>12</v>
      </c>
      <c r="K78" s="157">
        <v>99.87</v>
      </c>
    </row>
    <row r="79" spans="9:11" ht="14.25" thickBot="1">
      <c r="I79" s="164">
        <v>2013</v>
      </c>
      <c r="J79" s="138">
        <v>11</v>
      </c>
      <c r="K79" s="157">
        <v>99.52</v>
      </c>
    </row>
    <row r="80" spans="9:11" ht="14.25" thickBot="1">
      <c r="I80" s="164">
        <v>2013</v>
      </c>
      <c r="J80" s="138">
        <v>10</v>
      </c>
      <c r="K80" s="157">
        <v>99.57</v>
      </c>
    </row>
    <row r="81" spans="9:11" ht="14.25" thickBot="1">
      <c r="I81" s="164">
        <v>2013</v>
      </c>
      <c r="J81" s="138">
        <v>9</v>
      </c>
      <c r="K81" s="157">
        <v>99.7</v>
      </c>
    </row>
    <row r="82" spans="9:11" ht="14.25" thickBot="1">
      <c r="I82" s="164">
        <v>2013</v>
      </c>
      <c r="J82" s="138">
        <v>8</v>
      </c>
      <c r="K82" s="157">
        <v>99.94</v>
      </c>
    </row>
    <row r="83" spans="9:11" ht="14.25" thickBot="1">
      <c r="I83" s="164">
        <v>2013</v>
      </c>
      <c r="J83" s="138">
        <v>7</v>
      </c>
      <c r="K83" s="157">
        <v>99.5</v>
      </c>
    </row>
    <row r="84" spans="9:11" ht="14.25" thickBot="1">
      <c r="I84" s="164">
        <v>2013</v>
      </c>
      <c r="J84" s="138">
        <v>6</v>
      </c>
      <c r="K84" s="157">
        <v>99.84</v>
      </c>
    </row>
    <row r="85" spans="9:11" ht="14.25" thickBot="1">
      <c r="I85" s="164">
        <v>2013</v>
      </c>
      <c r="J85" s="138">
        <v>5</v>
      </c>
      <c r="K85" s="157">
        <v>99.67</v>
      </c>
    </row>
    <row r="86" spans="9:11" ht="14.25" thickBot="1">
      <c r="I86" s="164">
        <v>2013</v>
      </c>
      <c r="J86" s="138">
        <v>4</v>
      </c>
      <c r="K86" s="157">
        <v>99.62</v>
      </c>
    </row>
    <row r="87" spans="9:11" ht="14.25" thickBot="1">
      <c r="I87" s="164">
        <v>2013</v>
      </c>
      <c r="J87" s="138">
        <v>3</v>
      </c>
      <c r="K87" s="157">
        <v>99.77</v>
      </c>
    </row>
    <row r="88" spans="9:11" ht="14.25" thickBot="1">
      <c r="I88" s="164">
        <v>2013</v>
      </c>
      <c r="J88" s="138">
        <v>2</v>
      </c>
      <c r="K88" s="157">
        <v>99</v>
      </c>
    </row>
    <row r="89" spans="9:11" ht="14.25" thickBot="1">
      <c r="I89" s="138">
        <v>2013</v>
      </c>
      <c r="J89" s="138">
        <v>1</v>
      </c>
      <c r="K89" s="157">
        <v>98.71</v>
      </c>
    </row>
    <row r="90" spans="9:11" ht="14.25" thickBot="1">
      <c r="I90" s="164">
        <v>2012</v>
      </c>
      <c r="J90" s="138">
        <v>12</v>
      </c>
      <c r="K90" s="157">
        <v>99.23</v>
      </c>
    </row>
    <row r="91" spans="9:11" ht="14.25" thickBot="1">
      <c r="I91" s="164">
        <v>2012</v>
      </c>
      <c r="J91" s="138">
        <v>11</v>
      </c>
      <c r="K91" s="157">
        <v>98.91</v>
      </c>
    </row>
    <row r="92" spans="9:11" ht="14.25" thickBot="1">
      <c r="I92" s="164">
        <v>2012</v>
      </c>
      <c r="J92" s="138">
        <v>10</v>
      </c>
      <c r="K92" s="157">
        <v>99.07</v>
      </c>
    </row>
    <row r="93" spans="9:11" ht="14.25" thickBot="1">
      <c r="I93" s="164">
        <v>2012</v>
      </c>
      <c r="J93" s="138">
        <v>9</v>
      </c>
      <c r="K93" s="157">
        <v>99.01</v>
      </c>
    </row>
    <row r="94" spans="9:11" ht="14.25" thickBot="1">
      <c r="I94" s="164">
        <v>2012</v>
      </c>
      <c r="J94" s="138">
        <v>8</v>
      </c>
      <c r="K94" s="157">
        <v>99.27</v>
      </c>
    </row>
    <row r="95" spans="9:11" ht="14.25" thickBot="1">
      <c r="I95" s="164">
        <v>2012</v>
      </c>
      <c r="J95" s="138">
        <v>7</v>
      </c>
      <c r="K95" s="157">
        <v>98.6</v>
      </c>
    </row>
    <row r="96" spans="9:11" ht="14.25" thickBot="1">
      <c r="I96" s="164">
        <v>2012</v>
      </c>
      <c r="J96" s="138">
        <v>6</v>
      </c>
      <c r="K96" s="157">
        <v>99.04</v>
      </c>
    </row>
    <row r="97" spans="9:11" ht="14.25" thickBot="1">
      <c r="I97" s="164">
        <v>2012</v>
      </c>
      <c r="J97" s="138">
        <v>5</v>
      </c>
      <c r="K97" s="157">
        <v>99</v>
      </c>
    </row>
    <row r="98" spans="9:11" ht="14.25" thickBot="1">
      <c r="I98" s="164">
        <v>2012</v>
      </c>
      <c r="J98" s="138">
        <v>4</v>
      </c>
      <c r="K98" s="157">
        <v>99.06</v>
      </c>
    </row>
    <row r="99" spans="9:11" ht="14.25" thickBot="1">
      <c r="I99" s="164">
        <v>2012</v>
      </c>
      <c r="J99" s="138">
        <v>3</v>
      </c>
      <c r="K99" s="157">
        <v>98.93</v>
      </c>
    </row>
    <row r="100" spans="9:11" ht="14.25" thickBot="1">
      <c r="I100" s="164">
        <v>2012</v>
      </c>
      <c r="J100" s="138">
        <v>2</v>
      </c>
      <c r="K100" s="157">
        <v>98.09</v>
      </c>
    </row>
    <row r="101" spans="9:11" ht="14.25" thickBot="1">
      <c r="I101" s="138">
        <v>2012</v>
      </c>
      <c r="J101" s="138">
        <v>1</v>
      </c>
      <c r="K101" s="157">
        <v>97.68</v>
      </c>
    </row>
    <row r="102" spans="9:11" ht="14.25" thickBot="1">
      <c r="I102" s="164">
        <v>2011</v>
      </c>
      <c r="J102" s="138">
        <v>12</v>
      </c>
      <c r="K102" s="157">
        <v>98.04</v>
      </c>
    </row>
    <row r="103" spans="9:11" ht="14.25" thickBot="1">
      <c r="I103" s="164">
        <v>2011</v>
      </c>
      <c r="J103" s="138">
        <v>11</v>
      </c>
      <c r="K103" s="157">
        <v>97.64</v>
      </c>
    </row>
    <row r="104" spans="9:11" ht="14.25" thickBot="1">
      <c r="I104" s="164">
        <v>2011</v>
      </c>
      <c r="J104" s="138">
        <v>10</v>
      </c>
      <c r="K104" s="157">
        <v>97.42</v>
      </c>
    </row>
    <row r="105" spans="9:11" ht="14.25" thickBot="1">
      <c r="I105" s="164">
        <v>2011</v>
      </c>
      <c r="J105" s="138">
        <v>9</v>
      </c>
      <c r="K105" s="157">
        <v>97.23</v>
      </c>
    </row>
    <row r="106" spans="9:11" ht="14.25" thickBot="1">
      <c r="I106" s="164">
        <v>2011</v>
      </c>
      <c r="J106" s="138">
        <v>8</v>
      </c>
      <c r="K106" s="157">
        <v>97.31</v>
      </c>
    </row>
    <row r="107" spans="9:11" ht="14.25" thickBot="1">
      <c r="I107" s="164">
        <v>2011</v>
      </c>
      <c r="J107" s="138">
        <v>7</v>
      </c>
      <c r="K107" s="157">
        <v>96.79</v>
      </c>
    </row>
    <row r="108" spans="9:11" ht="14.25" thickBot="1">
      <c r="I108" s="164">
        <v>2011</v>
      </c>
      <c r="J108" s="138">
        <v>6</v>
      </c>
      <c r="K108" s="157">
        <v>97.23</v>
      </c>
    </row>
    <row r="109" spans="9:11" ht="14.25" thickBot="1">
      <c r="I109" s="164">
        <v>2011</v>
      </c>
      <c r="J109" s="138">
        <v>5</v>
      </c>
      <c r="K109" s="157">
        <v>97.16</v>
      </c>
    </row>
    <row r="110" spans="9:11" ht="14.25" thickBot="1">
      <c r="I110" s="164">
        <v>2011</v>
      </c>
      <c r="J110" s="138">
        <v>4</v>
      </c>
      <c r="K110" s="157">
        <v>97.1</v>
      </c>
    </row>
    <row r="111" spans="9:11" ht="14.25" thickBot="1">
      <c r="I111" s="164">
        <v>2011</v>
      </c>
      <c r="J111" s="138">
        <v>3</v>
      </c>
      <c r="K111" s="157">
        <v>96.76</v>
      </c>
    </row>
    <row r="112" spans="9:11" ht="14.25" thickBot="1">
      <c r="I112" s="164">
        <v>2011</v>
      </c>
      <c r="J112" s="138">
        <v>2</v>
      </c>
      <c r="K112" s="157">
        <v>95.97</v>
      </c>
    </row>
    <row r="113" spans="9:11" ht="14.25" thickBot="1">
      <c r="I113" s="138">
        <v>2011</v>
      </c>
      <c r="J113" s="138">
        <v>1</v>
      </c>
      <c r="K113" s="157">
        <v>95.51</v>
      </c>
    </row>
    <row r="115" spans="9:11" s="34" customFormat="1"/>
    <row r="116" spans="9:11" s="34" customFormat="1"/>
    <row r="117" spans="9:11" s="34" customFormat="1"/>
    <row r="118" spans="9:11" s="34" customFormat="1"/>
    <row r="119" spans="9:11" s="34" customFormat="1"/>
    <row r="120" spans="9:11" s="34" customFormat="1"/>
    <row r="121" spans="9:11" s="34" customFormat="1"/>
    <row r="122" spans="9:11" s="34" customFormat="1"/>
    <row r="123" spans="9:11" s="34" customFormat="1"/>
    <row r="124" spans="9:11" s="34" customFormat="1"/>
    <row r="125" spans="9:11" s="34" customFormat="1"/>
    <row r="126" spans="9:11" s="34" customFormat="1"/>
    <row r="127" spans="9:11" s="34" customFormat="1"/>
    <row r="128" spans="9:11" s="34" customFormat="1"/>
    <row r="129" s="34" customFormat="1"/>
    <row r="130" s="34" customFormat="1"/>
    <row r="131" s="34" customFormat="1"/>
    <row r="132" s="34" customFormat="1"/>
    <row r="133" s="34" customFormat="1"/>
    <row r="134" s="34" customFormat="1"/>
    <row r="135" s="34" customFormat="1"/>
    <row r="136" s="34" customFormat="1"/>
    <row r="137" s="34" customFormat="1"/>
    <row r="138" s="34" customFormat="1"/>
    <row r="139" s="34" customFormat="1"/>
    <row r="140" s="34" customFormat="1"/>
    <row r="141" s="34" customFormat="1"/>
    <row r="142" s="34" customFormat="1"/>
  </sheetData>
  <mergeCells count="3">
    <mergeCell ref="I4:J4"/>
    <mergeCell ref="B1:C1"/>
    <mergeCell ref="I3:J3"/>
  </mergeCells>
  <hyperlinks>
    <hyperlink ref="K5" r:id="rId1"/>
  </hyperlinks>
  <pageMargins left="0.7" right="0.7" top="0.75" bottom="0.75" header="0.3" footer="0.3"/>
  <pageSetup paperSize="9" orientation="portrait" r:id="rId2"/>
  <ignoredErrors>
    <ignoredError sqref="C5:E5"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rgb="FF00B050"/>
    <pageSetUpPr fitToPage="1"/>
  </sheetPr>
  <dimension ref="B1:J32"/>
  <sheetViews>
    <sheetView showGridLines="0" zoomScale="90" zoomScaleNormal="90" workbookViewId="0"/>
  </sheetViews>
  <sheetFormatPr baseColWidth="10" defaultColWidth="11.42578125" defaultRowHeight="13.5"/>
  <cols>
    <col min="1" max="1" width="5.28515625" style="34" customWidth="1"/>
    <col min="2" max="2" width="91.7109375" style="34" customWidth="1"/>
    <col min="3" max="3" width="11.42578125" style="34" customWidth="1"/>
    <col min="4" max="4" width="12.42578125" style="34" bestFit="1" customWidth="1"/>
    <col min="5" max="6" width="11.42578125" style="34"/>
    <col min="7" max="7" width="28.5703125" style="34" customWidth="1"/>
    <col min="8" max="8" width="6.85546875" style="34" customWidth="1"/>
    <col min="9" max="9" width="8.140625" style="34" customWidth="1"/>
    <col min="10" max="10" width="30.140625" style="34" customWidth="1"/>
    <col min="11" max="16384" width="11.42578125" style="34"/>
  </cols>
  <sheetData>
    <row r="1" spans="2:10" ht="21" customHeight="1">
      <c r="B1" s="406" t="s">
        <v>39</v>
      </c>
      <c r="C1" s="406"/>
    </row>
    <row r="2" spans="2:10" ht="25.5" customHeight="1">
      <c r="B2" s="50" t="s">
        <v>169</v>
      </c>
      <c r="C2" s="384"/>
      <c r="D2" s="384"/>
    </row>
    <row r="3" spans="2:10" ht="14.25" thickBot="1">
      <c r="J3" s="302"/>
    </row>
    <row r="4" spans="2:10" ht="19.5" customHeight="1">
      <c r="B4" s="147" t="s">
        <v>125</v>
      </c>
      <c r="C4" s="141">
        <v>2016</v>
      </c>
      <c r="D4" s="141">
        <v>2017</v>
      </c>
      <c r="E4" s="141">
        <v>2018</v>
      </c>
      <c r="F4" s="147">
        <v>2019</v>
      </c>
      <c r="G4" s="414" t="s">
        <v>117</v>
      </c>
      <c r="H4" s="416" t="s">
        <v>49</v>
      </c>
    </row>
    <row r="5" spans="2:10" ht="15.95" customHeight="1" thickBot="1">
      <c r="B5" s="411" t="s">
        <v>126</v>
      </c>
      <c r="C5" s="412"/>
      <c r="D5" s="412"/>
      <c r="E5" s="412"/>
      <c r="F5" s="413"/>
      <c r="G5" s="415"/>
      <c r="H5" s="417"/>
    </row>
    <row r="6" spans="2:10" ht="15.95" customHeight="1" thickBot="1">
      <c r="B6" s="385" t="s">
        <v>30</v>
      </c>
      <c r="C6" s="292">
        <f>107852726.399187/1000000</f>
        <v>107.85272639918699</v>
      </c>
      <c r="D6" s="379">
        <v>116.3</v>
      </c>
      <c r="E6" s="172">
        <v>118.32802243426377</v>
      </c>
      <c r="F6" s="173">
        <v>118.63413208198823</v>
      </c>
      <c r="G6" s="174" t="s">
        <v>50</v>
      </c>
      <c r="H6" s="175">
        <v>54</v>
      </c>
    </row>
    <row r="7" spans="2:10" ht="15.95" customHeight="1" thickBot="1">
      <c r="B7" s="171" t="s">
        <v>82</v>
      </c>
      <c r="C7" s="292">
        <f>1374220654.17847/1000000</f>
        <v>1374.2206541784699</v>
      </c>
      <c r="D7" s="379">
        <v>1398.8</v>
      </c>
      <c r="E7" s="172">
        <v>1473.3961831233223</v>
      </c>
      <c r="F7" s="173">
        <v>1519.0029662038203</v>
      </c>
      <c r="G7" s="174" t="s">
        <v>51</v>
      </c>
      <c r="H7" s="175">
        <v>55</v>
      </c>
    </row>
    <row r="8" spans="2:10" ht="15.95" customHeight="1" thickBot="1">
      <c r="B8" s="171" t="s">
        <v>99</v>
      </c>
      <c r="C8" s="176">
        <v>51.438562319278851</v>
      </c>
      <c r="D8" s="379">
        <v>40.635152189555043</v>
      </c>
      <c r="E8" s="172">
        <v>36.138956777121315</v>
      </c>
      <c r="F8" s="173">
        <v>33.969904957781729</v>
      </c>
      <c r="G8" s="174" t="s">
        <v>52</v>
      </c>
      <c r="H8" s="175">
        <v>55</v>
      </c>
    </row>
    <row r="9" spans="2:10" ht="15.95" customHeight="1" thickBot="1">
      <c r="B9" s="171" t="s">
        <v>84</v>
      </c>
      <c r="C9" s="292">
        <v>48.441749999999999</v>
      </c>
      <c r="D9" s="379">
        <v>74.900000000000006</v>
      </c>
      <c r="E9" s="172">
        <v>43.556467970576179</v>
      </c>
      <c r="F9" s="173">
        <v>43.961591386400222</v>
      </c>
      <c r="G9" s="174" t="s">
        <v>53</v>
      </c>
      <c r="H9" s="175">
        <v>56</v>
      </c>
      <c r="J9" s="299"/>
    </row>
    <row r="10" spans="2:10" ht="15.95" customHeight="1" thickBot="1">
      <c r="B10" s="370" t="s">
        <v>214</v>
      </c>
      <c r="C10" s="176">
        <v>0</v>
      </c>
      <c r="D10" s="379">
        <v>0</v>
      </c>
      <c r="E10" s="172">
        <v>0</v>
      </c>
      <c r="F10" s="173">
        <v>0</v>
      </c>
      <c r="G10" s="174" t="s">
        <v>218</v>
      </c>
      <c r="H10" s="175" t="s">
        <v>96</v>
      </c>
      <c r="J10" s="299"/>
    </row>
    <row r="11" spans="2:10" ht="15.95" customHeight="1" thickBot="1">
      <c r="B11" s="428" t="s">
        <v>229</v>
      </c>
      <c r="C11" s="176">
        <v>0</v>
      </c>
      <c r="D11" s="379">
        <v>11.526</v>
      </c>
      <c r="E11" s="172">
        <v>0</v>
      </c>
      <c r="F11" s="173">
        <v>0</v>
      </c>
      <c r="G11" s="174" t="s">
        <v>54</v>
      </c>
      <c r="H11" s="175">
        <v>56</v>
      </c>
      <c r="J11" s="300"/>
    </row>
    <row r="12" spans="2:10" ht="15.95" customHeight="1" thickBot="1">
      <c r="B12" s="171" t="s">
        <v>92</v>
      </c>
      <c r="C12" s="176">
        <v>0</v>
      </c>
      <c r="D12" s="379">
        <v>0</v>
      </c>
      <c r="E12" s="172">
        <v>0</v>
      </c>
      <c r="F12" s="173">
        <v>0</v>
      </c>
      <c r="G12" s="174" t="s">
        <v>55</v>
      </c>
      <c r="H12" s="175">
        <v>57</v>
      </c>
      <c r="J12" s="300"/>
    </row>
    <row r="13" spans="2:10" ht="15.95" customHeight="1" thickBot="1">
      <c r="B13" s="171" t="s">
        <v>91</v>
      </c>
      <c r="C13" s="177"/>
      <c r="D13" s="379">
        <v>2.2138239999999998</v>
      </c>
      <c r="E13" s="172">
        <v>0</v>
      </c>
      <c r="F13" s="173">
        <v>0</v>
      </c>
      <c r="G13" s="174" t="s">
        <v>56</v>
      </c>
      <c r="H13" s="175">
        <v>57</v>
      </c>
      <c r="J13" s="301"/>
    </row>
    <row r="14" spans="2:10" ht="15.95" customHeight="1" thickBot="1">
      <c r="B14" s="171" t="s">
        <v>87</v>
      </c>
      <c r="C14" s="292">
        <v>0</v>
      </c>
      <c r="D14" s="379">
        <v>0.42459999999999998</v>
      </c>
      <c r="E14" s="172">
        <v>0</v>
      </c>
      <c r="F14" s="173">
        <v>0</v>
      </c>
      <c r="G14" s="174" t="s">
        <v>57</v>
      </c>
      <c r="H14" s="175">
        <v>60</v>
      </c>
      <c r="J14" s="299"/>
    </row>
    <row r="15" spans="2:10" ht="15.95" customHeight="1" thickBot="1">
      <c r="B15" s="171" t="s">
        <v>88</v>
      </c>
      <c r="C15" s="292">
        <f>1347501/1000000</f>
        <v>1.3475010000000001</v>
      </c>
      <c r="D15" s="379">
        <v>1.8684990614999999</v>
      </c>
      <c r="E15" s="172">
        <v>0</v>
      </c>
      <c r="F15" s="173">
        <v>0</v>
      </c>
      <c r="G15" s="174" t="s">
        <v>58</v>
      </c>
      <c r="H15" s="175">
        <v>60</v>
      </c>
      <c r="J15" s="299"/>
    </row>
    <row r="16" spans="2:10" ht="15.95" customHeight="1" thickBot="1">
      <c r="B16" s="171" t="s">
        <v>101</v>
      </c>
      <c r="C16" s="177"/>
      <c r="D16" s="178"/>
      <c r="E16" s="178"/>
      <c r="F16" s="173">
        <v>0</v>
      </c>
      <c r="G16" s="174" t="s">
        <v>53</v>
      </c>
      <c r="H16" s="175">
        <v>56</v>
      </c>
      <c r="J16" s="294"/>
    </row>
    <row r="17" spans="2:10" ht="15.95" customHeight="1" thickBot="1">
      <c r="B17" s="171" t="s">
        <v>89</v>
      </c>
      <c r="C17" s="177"/>
      <c r="D17" s="178"/>
      <c r="E17" s="178"/>
      <c r="F17" s="173">
        <v>0</v>
      </c>
      <c r="G17" s="174" t="s">
        <v>59</v>
      </c>
      <c r="H17" s="175">
        <v>58</v>
      </c>
      <c r="J17" s="294"/>
    </row>
    <row r="18" spans="2:10" ht="15.95" customHeight="1" thickBot="1">
      <c r="B18" s="171" t="s">
        <v>90</v>
      </c>
      <c r="C18" s="177"/>
      <c r="D18" s="178"/>
      <c r="E18" s="178"/>
      <c r="F18" s="173">
        <v>0</v>
      </c>
      <c r="G18" s="174" t="s">
        <v>60</v>
      </c>
      <c r="H18" s="175">
        <v>60</v>
      </c>
      <c r="J18" s="294"/>
    </row>
    <row r="19" spans="2:10" ht="15.95" customHeight="1" thickBot="1">
      <c r="B19" s="409" t="s">
        <v>127</v>
      </c>
      <c r="C19" s="410"/>
      <c r="D19" s="410"/>
      <c r="E19" s="410"/>
      <c r="F19" s="410"/>
      <c r="G19" s="296"/>
      <c r="H19" s="295"/>
    </row>
    <row r="20" spans="2:10" ht="15.95" customHeight="1" thickBot="1">
      <c r="B20" s="171" t="s">
        <v>83</v>
      </c>
      <c r="C20" s="176">
        <f>41624784.23/1000000</f>
        <v>41.624784229999996</v>
      </c>
      <c r="D20" s="379">
        <v>29.669</v>
      </c>
      <c r="E20" s="172">
        <v>36.138956777121315</v>
      </c>
      <c r="F20" s="173">
        <v>33.969904957781729</v>
      </c>
      <c r="G20" s="174" t="s">
        <v>52</v>
      </c>
      <c r="H20" s="175">
        <v>55</v>
      </c>
    </row>
    <row r="21" spans="2:10" ht="15.95" customHeight="1" thickBot="1">
      <c r="B21" s="171" t="s">
        <v>85</v>
      </c>
      <c r="C21" s="292">
        <f>143841116.34/1000000</f>
        <v>143.84111634000001</v>
      </c>
      <c r="D21" s="379">
        <v>143.14400000000001</v>
      </c>
      <c r="E21" s="172">
        <v>153.30000000000001</v>
      </c>
      <c r="F21" s="173">
        <v>154.97200000000001</v>
      </c>
      <c r="G21" s="174" t="s">
        <v>61</v>
      </c>
      <c r="H21" s="175">
        <v>57</v>
      </c>
      <c r="J21" s="293"/>
    </row>
    <row r="22" spans="2:10" ht="27.75" thickBot="1">
      <c r="B22" s="179" t="s">
        <v>93</v>
      </c>
      <c r="C22" s="180">
        <f>1209545.74/1000000</f>
        <v>1.20954574</v>
      </c>
      <c r="D22" s="380">
        <v>2.43874784</v>
      </c>
      <c r="E22" s="181">
        <v>0</v>
      </c>
      <c r="F22" s="182">
        <v>0</v>
      </c>
      <c r="G22" s="183" t="s">
        <v>62</v>
      </c>
      <c r="H22" s="184">
        <v>57</v>
      </c>
      <c r="J22" s="33"/>
    </row>
    <row r="23" spans="2:10" ht="15.95" customHeight="1" thickBot="1">
      <c r="B23" s="185" t="s">
        <v>94</v>
      </c>
      <c r="C23" s="186">
        <f>1900675611.77/1000000</f>
        <v>1900.6756117699999</v>
      </c>
      <c r="D23" s="381">
        <v>1866.5082551600001</v>
      </c>
      <c r="E23" s="187">
        <v>1866.4539232241125</v>
      </c>
      <c r="F23" s="188">
        <v>1864.4672117778027</v>
      </c>
      <c r="G23" s="174" t="s">
        <v>63</v>
      </c>
      <c r="H23" s="175">
        <v>52</v>
      </c>
    </row>
    <row r="24" spans="2:10" ht="18" customHeight="1">
      <c r="B24" s="430" t="s">
        <v>231</v>
      </c>
      <c r="C24" s="430"/>
      <c r="D24" s="430"/>
      <c r="E24" s="430"/>
      <c r="F24" s="430"/>
      <c r="G24" s="430"/>
    </row>
    <row r="25" spans="2:10">
      <c r="B25" s="430"/>
      <c r="C25" s="430"/>
      <c r="D25" s="430"/>
      <c r="E25" s="430"/>
      <c r="F25" s="430"/>
      <c r="G25" s="430"/>
    </row>
    <row r="26" spans="2:10">
      <c r="B26" s="168" t="s">
        <v>100</v>
      </c>
    </row>
    <row r="27" spans="2:10">
      <c r="B27" s="33" t="s">
        <v>73</v>
      </c>
      <c r="C27" s="297"/>
    </row>
    <row r="28" spans="2:10" ht="15" customHeight="1"/>
    <row r="29" spans="2:10" ht="14.25" customHeight="1"/>
    <row r="31" spans="2:10">
      <c r="C31" s="388"/>
      <c r="D31" s="388"/>
    </row>
    <row r="32" spans="2:10">
      <c r="C32" s="375"/>
      <c r="D32" s="375"/>
    </row>
  </sheetData>
  <mergeCells count="6">
    <mergeCell ref="B24:G25"/>
    <mergeCell ref="B1:C1"/>
    <mergeCell ref="B19:F19"/>
    <mergeCell ref="B5:F5"/>
    <mergeCell ref="G4:G5"/>
    <mergeCell ref="H4:H5"/>
  </mergeCells>
  <pageMargins left="0.7" right="0.7" top="0.75" bottom="0.75" header="0.3" footer="0.3"/>
  <pageSetup paperSize="9" scale="7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tabColor rgb="FFC00000"/>
    <pageSetUpPr fitToPage="1"/>
  </sheetPr>
  <dimension ref="B1:Q73"/>
  <sheetViews>
    <sheetView showGridLines="0" zoomScale="90" zoomScaleNormal="90" workbookViewId="0">
      <pane xSplit="4" ySplit="4" topLeftCell="E5" activePane="bottomRight" state="frozen"/>
      <selection activeCell="B2" sqref="B2:F2"/>
      <selection pane="topRight" activeCell="B2" sqref="B2:F2"/>
      <selection pane="bottomLeft" activeCell="B2" sqref="B2:F2"/>
      <selection pane="bottomRight"/>
    </sheetView>
  </sheetViews>
  <sheetFormatPr baseColWidth="10" defaultColWidth="11.42578125" defaultRowHeight="13.9" customHeight="1"/>
  <cols>
    <col min="1" max="1" width="1.7109375" style="189" customWidth="1"/>
    <col min="2" max="2" width="5.7109375" style="189" customWidth="1"/>
    <col min="3" max="3" width="1.85546875" style="189" customWidth="1"/>
    <col min="4" max="4" width="116.140625" style="189" customWidth="1"/>
    <col min="5" max="5" width="12.85546875" style="189" customWidth="1"/>
    <col min="6" max="6" width="14.140625" style="189" customWidth="1"/>
    <col min="7" max="10" width="13.140625" style="189" customWidth="1"/>
    <col min="11" max="11" width="16.28515625" style="191" customWidth="1"/>
    <col min="12" max="12" width="18.5703125" style="189" customWidth="1"/>
    <col min="13" max="13" width="16.140625" style="189" customWidth="1"/>
    <col min="14" max="16384" width="11.42578125" style="189"/>
  </cols>
  <sheetData>
    <row r="1" spans="2:17" ht="21" customHeight="1" thickBot="1">
      <c r="D1" s="51" t="s">
        <v>111</v>
      </c>
      <c r="G1" s="190"/>
      <c r="H1" s="190"/>
    </row>
    <row r="2" spans="2:17" ht="33" customHeight="1" thickBot="1">
      <c r="D2" s="50" t="s">
        <v>75</v>
      </c>
      <c r="E2" s="192" t="s">
        <v>80</v>
      </c>
      <c r="F2" s="193">
        <v>2018</v>
      </c>
      <c r="G2" s="194"/>
      <c r="H2" s="194"/>
    </row>
    <row r="3" spans="2:17" ht="13.9" customHeight="1">
      <c r="D3" s="195"/>
      <c r="E3" s="68"/>
    </row>
    <row r="4" spans="2:17" ht="13.9" customHeight="1">
      <c r="B4" s="10"/>
      <c r="C4" s="10"/>
      <c r="D4" s="2"/>
      <c r="E4" s="2"/>
      <c r="F4" s="6">
        <v>2016</v>
      </c>
      <c r="G4" s="6">
        <v>2017</v>
      </c>
      <c r="H4" s="6">
        <v>2018</v>
      </c>
      <c r="I4" s="6">
        <v>2019</v>
      </c>
      <c r="J4" s="6"/>
      <c r="K4" s="8"/>
      <c r="L4" s="196"/>
    </row>
    <row r="5" spans="2:17" ht="13.9" customHeight="1" thickBot="1">
      <c r="B5" s="10"/>
      <c r="C5" s="10"/>
      <c r="D5" s="2"/>
      <c r="E5" s="2"/>
      <c r="F5" s="6"/>
      <c r="G5" s="6"/>
      <c r="H5" s="6"/>
      <c r="I5" s="6"/>
      <c r="J5" s="6"/>
      <c r="K5" s="8"/>
      <c r="L5" s="196"/>
      <c r="M5" s="197"/>
      <c r="N5" s="198"/>
      <c r="O5" s="198"/>
      <c r="P5" s="198"/>
      <c r="Q5" s="198"/>
    </row>
    <row r="6" spans="2:17" ht="21.6" customHeight="1">
      <c r="B6" s="402" t="s">
        <v>41</v>
      </c>
      <c r="C6" s="10"/>
      <c r="D6" s="147" t="s">
        <v>64</v>
      </c>
      <c r="E6" s="141"/>
      <c r="F6" s="141">
        <v>2016</v>
      </c>
      <c r="G6" s="141">
        <v>2017</v>
      </c>
      <c r="H6" s="147">
        <v>2018</v>
      </c>
      <c r="I6" s="141">
        <v>2019</v>
      </c>
      <c r="J6" s="6"/>
      <c r="K6" s="8"/>
      <c r="L6" s="196"/>
      <c r="M6" s="197"/>
      <c r="N6" s="198"/>
      <c r="O6" s="198"/>
      <c r="P6" s="198"/>
      <c r="Q6" s="198"/>
    </row>
    <row r="7" spans="2:17" ht="15.95" customHeight="1" thickBot="1">
      <c r="B7" s="403"/>
      <c r="D7" s="199" t="s">
        <v>138</v>
      </c>
      <c r="E7" s="138"/>
      <c r="F7" s="200">
        <f>IF($F$2&gt;F$4,IPC!D6,'Equilibre prévisionnel ATRD5'!F5)</f>
        <v>1.8666666666666831E-3</v>
      </c>
      <c r="G7" s="200">
        <f>IF($F$2&gt;G$4,IPC!E6,'Equilibre prévisionnel ATRD5'!G5)</f>
        <v>9.9647324993346054E-3</v>
      </c>
      <c r="H7" s="200">
        <f>IF($F$2&gt;H$4,IPC!F6,'Equilibre prévisionnel ATRD5'!H5)</f>
        <v>1.2E-2</v>
      </c>
      <c r="I7" s="200">
        <f>IF($F$2&gt;I$4,IPC!G6,'Equilibre prévisionnel ATRD5'!I5)</f>
        <v>1.4E-2</v>
      </c>
      <c r="J7" s="30"/>
      <c r="K7" s="8"/>
      <c r="L7" s="201"/>
      <c r="M7" s="197"/>
    </row>
    <row r="8" spans="2:17" ht="15.95" customHeight="1" thickBot="1">
      <c r="B8" s="403"/>
      <c r="D8" s="78" t="s">
        <v>103</v>
      </c>
      <c r="E8" s="79">
        <v>1</v>
      </c>
      <c r="F8" s="80">
        <f>E8*(1+F7)</f>
        <v>1.0018666666666667</v>
      </c>
      <c r="G8" s="80">
        <f>F8*(1+G7)</f>
        <v>1.0118500000000001</v>
      </c>
      <c r="H8" s="80">
        <f>G8*(1+H7)</f>
        <v>1.0239922000000001</v>
      </c>
      <c r="I8" s="80">
        <f>H8*(1+I7)</f>
        <v>1.0383280908000001</v>
      </c>
      <c r="J8" s="41"/>
      <c r="K8" s="8"/>
      <c r="L8" s="2"/>
      <c r="M8" s="197"/>
    </row>
    <row r="9" spans="2:17" ht="10.9" customHeight="1" thickBot="1">
      <c r="D9" s="2"/>
      <c r="E9" s="2"/>
      <c r="F9" s="3"/>
      <c r="G9" s="3"/>
      <c r="H9" s="3"/>
      <c r="I9" s="3"/>
      <c r="J9" s="3"/>
      <c r="K9" s="9"/>
      <c r="L9" s="2"/>
      <c r="M9" s="197"/>
    </row>
    <row r="10" spans="2:17" ht="21.6" customHeight="1">
      <c r="B10" s="402" t="s">
        <v>128</v>
      </c>
      <c r="D10" s="202" t="s">
        <v>129</v>
      </c>
      <c r="E10" s="141"/>
      <c r="F10" s="141">
        <v>2016</v>
      </c>
      <c r="G10" s="141">
        <v>2017</v>
      </c>
      <c r="H10" s="147">
        <v>2018</v>
      </c>
      <c r="I10" s="141">
        <v>2019</v>
      </c>
      <c r="J10" s="6"/>
      <c r="K10" s="15"/>
      <c r="L10" s="2"/>
      <c r="M10" s="197"/>
    </row>
    <row r="11" spans="2:17" ht="15.95" customHeight="1" thickBot="1">
      <c r="B11" s="403"/>
      <c r="D11" s="203" t="s">
        <v>8</v>
      </c>
      <c r="E11" s="204"/>
      <c r="F11" s="205"/>
      <c r="G11" s="205"/>
      <c r="H11" s="205"/>
      <c r="I11" s="206"/>
      <c r="J11" s="16"/>
      <c r="K11" s="11"/>
      <c r="L11" s="2"/>
      <c r="M11" s="197"/>
    </row>
    <row r="12" spans="2:17" ht="15.95" customHeight="1" thickBot="1">
      <c r="B12" s="403"/>
      <c r="D12" s="85" t="s">
        <v>29</v>
      </c>
      <c r="E12" s="86"/>
      <c r="F12" s="87">
        <f>'Equilibre prévisionnel ATRD5'!F9*E8/'Equilibre prévisionnel ATRD5'!E6</f>
        <v>1507.7679601919999</v>
      </c>
      <c r="G12" s="87">
        <f>'Equilibre prévisionnel ATRD5'!G9*F8/'Equilibre prévisionnel ATRD5'!F6</f>
        <v>1520.9602354863966</v>
      </c>
      <c r="H12" s="87">
        <f>'Equilibre prévisionnel ATRD5'!H9*G8/'Equilibre prévisionnel ATRD5'!G6</f>
        <v>1516.743278766427</v>
      </c>
      <c r="I12" s="87">
        <f>'Equilibre prévisionnel ATRD5'!I9*H8/'Equilibre prévisionnel ATRD5'!H6</f>
        <v>1519.481451222699</v>
      </c>
      <c r="J12" s="21"/>
      <c r="K12" s="11"/>
      <c r="L12" s="201"/>
      <c r="M12" s="197"/>
    </row>
    <row r="13" spans="2:17" ht="15.95" customHeight="1" thickBot="1">
      <c r="B13" s="403"/>
      <c r="D13" s="85" t="s">
        <v>30</v>
      </c>
      <c r="E13" s="86"/>
      <c r="F13" s="87">
        <f>IF($F$2&gt;F$4,'Postes du revenu autorisé'!C6,'Equilibre prévisionnel ATRD5'!F10)</f>
        <v>107.85272639918699</v>
      </c>
      <c r="G13" s="87">
        <f>IF($F$2&gt;G$4,'Postes du revenu autorisé'!D6,'Equilibre prévisionnel ATRD5'!G10)</f>
        <v>116.3</v>
      </c>
      <c r="H13" s="87">
        <f>IF($F$2&gt;H$4,'Postes du revenu autorisé'!E6,'Equilibre prévisionnel ATRD5'!H10)</f>
        <v>118.32802243426377</v>
      </c>
      <c r="I13" s="87">
        <f>IF($F$2&gt;I$4,'Postes du revenu autorisé'!F6,'Equilibre prévisionnel ATRD5'!I10)</f>
        <v>118.63413208198823</v>
      </c>
      <c r="J13" s="21"/>
      <c r="K13" s="11"/>
      <c r="L13" s="207"/>
    </row>
    <row r="14" spans="2:17" ht="15.95" customHeight="1" thickBot="1">
      <c r="B14" s="403"/>
      <c r="D14" s="85" t="s">
        <v>82</v>
      </c>
      <c r="E14" s="86"/>
      <c r="F14" s="87">
        <f>IF($F$2&gt;F$4,'Postes du revenu autorisé'!C7,'Equilibre prévisionnel ATRD5'!F11)</f>
        <v>1374.2206541784699</v>
      </c>
      <c r="G14" s="87">
        <f>IF($F$2&gt;G$4,'Postes du revenu autorisé'!D7,'Equilibre prévisionnel ATRD5'!G11)</f>
        <v>1398.8</v>
      </c>
      <c r="H14" s="87">
        <f>IF($F$2&gt;H$4,'Postes du revenu autorisé'!E7,'Equilibre prévisionnel ATRD5'!H11)</f>
        <v>1473.3961831233223</v>
      </c>
      <c r="I14" s="87">
        <f>IF($F$2&gt;I$4,'Postes du revenu autorisé'!F7,'Equilibre prévisionnel ATRD5'!I11)</f>
        <v>1519.0029662038203</v>
      </c>
      <c r="J14" s="21"/>
      <c r="K14" s="11"/>
      <c r="L14" s="207"/>
      <c r="M14" s="197"/>
    </row>
    <row r="15" spans="2:17" ht="15.95" customHeight="1" thickBot="1">
      <c r="B15" s="403"/>
      <c r="D15" s="85" t="s">
        <v>83</v>
      </c>
      <c r="E15" s="86"/>
      <c r="F15" s="87">
        <f>70%*IF($F$2&gt;F$4,'Postes du revenu autorisé'!C20,'Equilibre prévisionnel ATRD5'!F12)+(1-70%)*IF($F$2&gt;F$4,'Postes du revenu autorisé'!C8,'Equilibre prévisionnel ATRD5'!F12)</f>
        <v>44.568917656783654</v>
      </c>
      <c r="G15" s="87">
        <f>70%*IF($F$2&gt;G$4,'Postes du revenu autorisé'!D20,'Equilibre prévisionnel ATRD5'!G12)+(1-70%)*IF($F$2&gt;G$4,'Postes du revenu autorisé'!D8,'Equilibre prévisionnel ATRD5'!G12)</f>
        <v>32.958845656866515</v>
      </c>
      <c r="H15" s="87">
        <f>70%*IF($F$2&gt;H$4,'Postes du revenu autorisé'!E20,'Equilibre prévisionnel ATRD5'!H12)+(1-70%)*IF($F$2&gt;H$4,'Postes du revenu autorisé'!E8,'Equilibre prévisionnel ATRD5'!H12)</f>
        <v>36.138956777121315</v>
      </c>
      <c r="I15" s="87">
        <f>70%*IF($F$2&gt;I$4,'Postes du revenu autorisé'!F20,'Equilibre prévisionnel ATRD5'!I12)+(1-70%)*IF($F$2&gt;I$4,'Postes du revenu autorisé'!F8,'Equilibre prévisionnel ATRD5'!I12)</f>
        <v>33.969904957781729</v>
      </c>
      <c r="J15" s="21"/>
      <c r="K15" s="11"/>
      <c r="L15" s="207"/>
      <c r="M15" s="197"/>
    </row>
    <row r="16" spans="2:17" ht="15.95" customHeight="1" thickBot="1">
      <c r="B16" s="403"/>
      <c r="D16" s="85" t="s">
        <v>84</v>
      </c>
      <c r="E16" s="86"/>
      <c r="F16" s="87">
        <f>IF($F$2&gt;F$4,'Postes du revenu autorisé'!C9,'Equilibre prévisionnel ATRD5'!F13)</f>
        <v>48.441749999999999</v>
      </c>
      <c r="G16" s="87">
        <f>IF($F$2&gt;G$4,'Postes du revenu autorisé'!D9,'Equilibre prévisionnel ATRD5'!G13)</f>
        <v>74.900000000000006</v>
      </c>
      <c r="H16" s="87">
        <f>IF($F$2&gt;H$4,'Postes du revenu autorisé'!E9,'Equilibre prévisionnel ATRD5'!H13)</f>
        <v>43.556467970576179</v>
      </c>
      <c r="I16" s="87">
        <f>IF($F$2&gt;I$4,'Postes du revenu autorisé'!F9,'Equilibre prévisionnel ATRD5'!I13)</f>
        <v>43.961591386400222</v>
      </c>
      <c r="J16" s="42"/>
      <c r="K16" s="11"/>
      <c r="L16" s="207"/>
      <c r="M16" s="197"/>
    </row>
    <row r="17" spans="2:13" ht="15.95" customHeight="1" thickBot="1">
      <c r="B17" s="403"/>
      <c r="D17" s="387" t="s">
        <v>214</v>
      </c>
      <c r="E17" s="86"/>
      <c r="F17" s="87">
        <f>IF($F$2&gt;F$4,'Postes du revenu autorisé'!C10,'Equilibre prévisionnel ATRD5'!F14)</f>
        <v>0</v>
      </c>
      <c r="G17" s="87">
        <f>IF($F$2&gt;G$4,'Postes du revenu autorisé'!D10,'Equilibre prévisionnel ATRD5'!G14)</f>
        <v>0</v>
      </c>
      <c r="H17" s="87">
        <f>IF($F$2&gt;H$4,'Postes du revenu autorisé'!E10,'Equilibre prévisionnel ATRD5'!H14)</f>
        <v>0</v>
      </c>
      <c r="I17" s="87">
        <f>IF($F$2&gt;I$4,'Postes du revenu autorisé'!F10,'Equilibre prévisionnel ATRD5'!I14)</f>
        <v>0</v>
      </c>
      <c r="J17" s="42"/>
      <c r="K17" s="11"/>
      <c r="L17" s="207"/>
      <c r="M17" s="197"/>
    </row>
    <row r="18" spans="2:13" ht="15.95" customHeight="1" thickBot="1">
      <c r="B18" s="403"/>
      <c r="D18" s="85" t="s">
        <v>229</v>
      </c>
      <c r="E18" s="86"/>
      <c r="F18" s="87">
        <f>IF($F$2&gt;F$4,'Postes du revenu autorisé'!C11,'Equilibre prévisionnel ATRD5'!F15)</f>
        <v>0</v>
      </c>
      <c r="G18" s="87">
        <f>IF($F$2&gt;G$4,'Postes du revenu autorisé'!D11,'Equilibre prévisionnel ATRD5'!G15)</f>
        <v>11.526</v>
      </c>
      <c r="H18" s="87">
        <f>IF($F$2&gt;H$4,'Postes du revenu autorisé'!E11,'Equilibre prévisionnel ATRD5'!H15)</f>
        <v>0</v>
      </c>
      <c r="I18" s="87">
        <f>IF($F$2&gt;I$4,'Postes du revenu autorisé'!F11,'Equilibre prévisionnel ATRD5'!I15)</f>
        <v>0</v>
      </c>
      <c r="J18" s="42"/>
      <c r="K18" s="11"/>
      <c r="L18" s="207"/>
      <c r="M18" s="197"/>
    </row>
    <row r="19" spans="2:13" ht="15.95" customHeight="1" thickBot="1">
      <c r="B19" s="403"/>
      <c r="D19" s="321" t="s">
        <v>168</v>
      </c>
      <c r="E19" s="77"/>
      <c r="F19" s="84">
        <f>'Equilibre prévisionnel ATRD5'!F35</f>
        <v>44.155048684672693</v>
      </c>
      <c r="G19" s="84">
        <f>'Equilibre prévisionnel ATRD5'!G35</f>
        <v>19.102158663349201</v>
      </c>
      <c r="H19" s="84">
        <f>'Equilibre prévisionnel ATRD5'!H35</f>
        <v>-11.968327118257548</v>
      </c>
      <c r="I19" s="84">
        <f>'Equilibre prévisionnel ATRD5'!I35</f>
        <v>-55.85231010364123</v>
      </c>
      <c r="J19" s="21"/>
      <c r="K19" s="11"/>
      <c r="L19" s="207"/>
    </row>
    <row r="20" spans="2:13" ht="15.95" customHeight="1" thickBot="1">
      <c r="B20" s="403"/>
      <c r="D20" s="85" t="s">
        <v>86</v>
      </c>
      <c r="E20" s="86"/>
      <c r="F20" s="87">
        <f>'Equilibre prévisionnel ATRD5'!F22</f>
        <v>156.71908493658276</v>
      </c>
      <c r="G20" s="87">
        <f>'Equilibre prévisionnel ATRD5'!G22</f>
        <v>156.71908493658276</v>
      </c>
      <c r="H20" s="87">
        <f>'Equilibre prévisionnel ATRD5'!H22</f>
        <v>156.71908493658276</v>
      </c>
      <c r="I20" s="87">
        <f>'Equilibre prévisionnel ATRD5'!I22</f>
        <v>156.71908493658276</v>
      </c>
      <c r="J20" s="21"/>
      <c r="K20" s="11"/>
      <c r="L20" s="207"/>
      <c r="M20" s="197"/>
    </row>
    <row r="21" spans="2:13" ht="15.95" customHeight="1" thickBot="1">
      <c r="B21" s="403"/>
      <c r="D21" s="208" t="s">
        <v>9</v>
      </c>
      <c r="E21" s="90"/>
      <c r="F21" s="91"/>
      <c r="G21" s="91"/>
      <c r="H21" s="91"/>
      <c r="I21" s="92"/>
      <c r="J21" s="22"/>
      <c r="K21" s="11"/>
      <c r="L21" s="209"/>
      <c r="M21" s="197"/>
    </row>
    <row r="22" spans="2:13" ht="15.95" customHeight="1" thickBot="1">
      <c r="B22" s="403"/>
      <c r="D22" s="85" t="s">
        <v>77</v>
      </c>
      <c r="E22" s="86"/>
      <c r="F22" s="87">
        <f>('Equilibre prévisionnel ATRD5'!F43+'Equilibre prévisionnel ATRD5'!F47)</f>
        <v>1342.540034123821</v>
      </c>
      <c r="G22" s="87">
        <f>('Equilibre prévisionnel ATRD5'!G43*F57+'Equilibre prévisionnel ATRD5'!G47*G57)</f>
        <v>1336.9796125641606</v>
      </c>
      <c r="H22" s="87">
        <f>('Equilibre prévisionnel ATRD5'!H43*G57+'Equilibre prévisionnel ATRD5'!H47*H57)</f>
        <v>1334.9485713373256</v>
      </c>
      <c r="I22" s="87">
        <f>('Equilibre prévisionnel ATRD5'!I43*H57+'Equilibre prévisionnel ATRD5'!I47*I57)</f>
        <v>1349.7269845026253</v>
      </c>
      <c r="J22" s="21"/>
      <c r="K22" s="11"/>
      <c r="L22" s="201"/>
      <c r="M22" s="197"/>
    </row>
    <row r="23" spans="2:13" ht="15.95" customHeight="1" thickBot="1">
      <c r="B23" s="403"/>
      <c r="D23" s="85" t="s">
        <v>85</v>
      </c>
      <c r="E23" s="86"/>
      <c r="F23" s="87">
        <f>IF($F$2&gt;F$4,'Postes du revenu autorisé'!C21,'Equilibre prévisionnel ATRD5'!F16)</f>
        <v>143.84111634000001</v>
      </c>
      <c r="G23" s="87">
        <f>IF($F$2&gt;G$4,'Postes du revenu autorisé'!D21,'Equilibre prévisionnel ATRD5'!G16)</f>
        <v>143.14400000000001</v>
      </c>
      <c r="H23" s="87">
        <f>IF($F$2&gt;H$4,'Postes du revenu autorisé'!E21,'Equilibre prévisionnel ATRD5'!H16)</f>
        <v>153.30000000000001</v>
      </c>
      <c r="I23" s="87">
        <f>IF($F$2&gt;I$4,'Postes du revenu autorisé'!F21,'Equilibre prévisionnel ATRD5'!I16)</f>
        <v>154.97200000000001</v>
      </c>
      <c r="J23" s="21"/>
      <c r="K23" s="11"/>
      <c r="L23" s="207"/>
      <c r="M23" s="210"/>
    </row>
    <row r="24" spans="2:13" ht="15.95" customHeight="1" thickBot="1">
      <c r="B24" s="403"/>
      <c r="D24" s="85" t="s">
        <v>92</v>
      </c>
      <c r="E24" s="86"/>
      <c r="F24" s="87">
        <f>IF($F$2&gt;F$4,'Postes du revenu autorisé'!C12,0)</f>
        <v>0</v>
      </c>
      <c r="G24" s="87">
        <f>IF($F$2&gt;G$4,'Postes du revenu autorisé'!D12,0)</f>
        <v>0</v>
      </c>
      <c r="H24" s="87">
        <f>IF($F$2&gt;H$4,'Postes du revenu autorisé'!E12,0)</f>
        <v>0</v>
      </c>
      <c r="I24" s="87">
        <f>IF($F$2&gt;I$4,'Postes du revenu autorisé'!F12,0)</f>
        <v>0</v>
      </c>
      <c r="J24" s="21"/>
      <c r="K24" s="11"/>
      <c r="L24" s="207"/>
      <c r="M24" s="210"/>
    </row>
    <row r="25" spans="2:13" ht="32.1" customHeight="1" thickBot="1">
      <c r="B25" s="403"/>
      <c r="D25" s="85" t="s">
        <v>93</v>
      </c>
      <c r="E25" s="86"/>
      <c r="F25" s="87">
        <f>IF($F$2&gt;F$4,'Postes du revenu autorisé'!C22,0)</f>
        <v>1.20954574</v>
      </c>
      <c r="G25" s="87">
        <f>IF($F$2&gt;G$4,'Postes du revenu autorisé'!D22,0)</f>
        <v>2.43874784</v>
      </c>
      <c r="H25" s="87">
        <f>IF($F$2&gt;H$4,'Postes du revenu autorisé'!E22,0)</f>
        <v>0</v>
      </c>
      <c r="I25" s="87">
        <f>IF($F$2&gt;I$4,'Postes du revenu autorisé'!F22,0)</f>
        <v>0</v>
      </c>
      <c r="J25" s="21"/>
      <c r="K25" s="11"/>
      <c r="L25" s="207"/>
      <c r="M25" s="210"/>
    </row>
    <row r="26" spans="2:13" ht="15.95" customHeight="1" thickBot="1">
      <c r="B26" s="403"/>
      <c r="D26" s="203" t="s">
        <v>10</v>
      </c>
      <c r="E26" s="204"/>
      <c r="F26" s="205"/>
      <c r="G26" s="205"/>
      <c r="H26" s="205"/>
      <c r="I26" s="206"/>
      <c r="J26" s="23"/>
      <c r="K26" s="11"/>
      <c r="L26" s="207"/>
      <c r="M26" s="210"/>
    </row>
    <row r="27" spans="2:13" ht="15.95" customHeight="1" thickBot="1">
      <c r="B27" s="403"/>
      <c r="D27" s="85" t="s">
        <v>91</v>
      </c>
      <c r="E27" s="86"/>
      <c r="F27" s="87">
        <f>IF($F$2&gt;F$4,'Postes du revenu autorisé'!C13,0)</f>
        <v>0</v>
      </c>
      <c r="G27" s="87">
        <f>IF($F$2&gt;G$4,'Postes du revenu autorisé'!D13,0)</f>
        <v>2.2138239999999998</v>
      </c>
      <c r="H27" s="87">
        <f>IF($F$2&gt;H$4,'Postes du revenu autorisé'!E13,0)</f>
        <v>0</v>
      </c>
      <c r="I27" s="87">
        <f>IF($F$2&gt;I$4,'Postes du revenu autorisé'!F13,0)</f>
        <v>0</v>
      </c>
      <c r="J27" s="21"/>
      <c r="K27" s="3"/>
      <c r="L27" s="207"/>
      <c r="M27" s="197"/>
    </row>
    <row r="28" spans="2:13" ht="15.95" customHeight="1" thickBot="1">
      <c r="B28" s="403"/>
      <c r="D28" s="85" t="s">
        <v>78</v>
      </c>
      <c r="E28" s="86"/>
      <c r="F28" s="87">
        <f>SUM(F29:F30)</f>
        <v>45.708554134081041</v>
      </c>
      <c r="G28" s="87">
        <f>SUM(G29:G30)</f>
        <v>45.229419237153436</v>
      </c>
      <c r="H28" s="87">
        <f>SUM(H29:H30)</f>
        <v>45.575654819214414</v>
      </c>
      <c r="I28" s="87">
        <f>SUM(I29:I30)</f>
        <v>45.759767534606738</v>
      </c>
      <c r="J28" s="21"/>
      <c r="K28" s="3"/>
      <c r="L28" s="207"/>
      <c r="M28" s="197"/>
    </row>
    <row r="29" spans="2:13" ht="15.95" customHeight="1" thickBot="1">
      <c r="B29" s="403"/>
      <c r="D29" s="93" t="s">
        <v>72</v>
      </c>
      <c r="E29" s="94"/>
      <c r="F29" s="95">
        <f>'Equilibre prévisionnel ATRD5'!F19</f>
        <v>19.318850000000001</v>
      </c>
      <c r="G29" s="95">
        <f>'Equilibre prévisionnel ATRD5'!G19</f>
        <v>19.318850000000001</v>
      </c>
      <c r="H29" s="95">
        <f>'Equilibre prévisionnel ATRD5'!H19</f>
        <v>19.318850000000001</v>
      </c>
      <c r="I29" s="95">
        <f>'Equilibre prévisionnel ATRD5'!I19</f>
        <v>19.318850000000001</v>
      </c>
      <c r="J29" s="43"/>
      <c r="K29" s="3"/>
      <c r="L29" s="211"/>
      <c r="M29" s="197"/>
    </row>
    <row r="30" spans="2:13" ht="15.95" customHeight="1" thickBot="1">
      <c r="B30" s="403"/>
      <c r="D30" s="93" t="s">
        <v>104</v>
      </c>
      <c r="E30" s="94"/>
      <c r="F30" s="95">
        <f>IF($F$2&gt;F$4,'Equilibre prévisionnel ATRD5'!F20*'Equilibre prévisionnel ATRD5'!E33*50%+'Equilibre prévisionnel ATRD5'!F20*(1+$F$56)*F57/'Equilibre prévisionnel ATRD5'!F33*50%,'Equilibre prévisionnel ATRD5'!F20)</f>
        <v>26.389704134081043</v>
      </c>
      <c r="G30" s="95">
        <f>IF($F$2&gt;G$4,50%*'Equilibre prévisionnel ATRD5'!G20*(1+$F$56)*F57/'Equilibre prévisionnel ATRD5'!F33+50%*'Equilibre prévisionnel ATRD5'!G20*(1+$F$56)*G57/'Equilibre prévisionnel ATRD5'!G33,'Equilibre prévisionnel ATRD5'!G20)</f>
        <v>25.910569237153432</v>
      </c>
      <c r="H30" s="95">
        <f>IF($F$2&gt;H$4,50%*'Equilibre prévisionnel ATRD5'!H20*(1+$F$56)*G57/'Equilibre prévisionnel ATRD5'!G33+50%*'Equilibre prévisionnel ATRD5'!H20*(1+$F$56)*H57/'Equilibre prévisionnel ATRD5'!H33,'Equilibre prévisionnel ATRD5'!H20)</f>
        <v>26.256804819214413</v>
      </c>
      <c r="I30" s="95">
        <f>IF($F$2&gt;I$4,50%*'Equilibre prévisionnel ATRD5'!I20*(1+$F$56)*H57/'Equilibre prévisionnel ATRD5'!H33+50%*'Equilibre prévisionnel ATRD5'!I20*(1+$F$56)*I57/'Equilibre prévisionnel ATRD5'!I33,'Equilibre prévisionnel ATRD5'!I20)</f>
        <v>26.44091753460674</v>
      </c>
      <c r="J30" s="43"/>
      <c r="K30" s="3"/>
      <c r="L30" s="211"/>
      <c r="M30" s="197"/>
    </row>
    <row r="31" spans="2:13" ht="15.95" customHeight="1" thickBot="1">
      <c r="B31" s="403"/>
      <c r="D31" s="85" t="s">
        <v>87</v>
      </c>
      <c r="E31" s="86"/>
      <c r="F31" s="87">
        <f>IF($F$2&gt;F$4,'Postes du revenu autorisé'!C14,0)</f>
        <v>0</v>
      </c>
      <c r="G31" s="87">
        <f>IF($F$2&gt;G$4,'Postes du revenu autorisé'!D14,0)</f>
        <v>0.42459999999999998</v>
      </c>
      <c r="H31" s="87">
        <f>IF($F$2&gt;H$4,'Postes du revenu autorisé'!E14,0)</f>
        <v>0</v>
      </c>
      <c r="I31" s="87">
        <f>IF($F$2&gt;I$4,'Postes du revenu autorisé'!F14,0)</f>
        <v>0</v>
      </c>
      <c r="J31" s="21"/>
      <c r="K31" s="12"/>
      <c r="L31" s="207"/>
      <c r="M31" s="212"/>
    </row>
    <row r="32" spans="2:13" ht="15.95" customHeight="1" thickBot="1">
      <c r="B32" s="403"/>
      <c r="D32" s="85" t="s">
        <v>88</v>
      </c>
      <c r="E32" s="86"/>
      <c r="F32" s="87">
        <f>IF($F$2&gt;F$4,'Postes du revenu autorisé'!C15,0)</f>
        <v>1.3475010000000001</v>
      </c>
      <c r="G32" s="87">
        <f>IF($F$2&gt;G$4,'Postes du revenu autorisé'!D15,0)</f>
        <v>1.8684990614999999</v>
      </c>
      <c r="H32" s="87">
        <f>IF($F$2&gt;H$4,'Postes du revenu autorisé'!E15,0)</f>
        <v>0</v>
      </c>
      <c r="I32" s="87">
        <f>IF($F$2&gt;I$4,'Postes du revenu autorisé'!F15,0)</f>
        <v>0</v>
      </c>
      <c r="J32" s="21"/>
      <c r="K32" s="12"/>
      <c r="L32" s="207"/>
      <c r="M32" s="212"/>
    </row>
    <row r="33" spans="2:13" ht="15.95" customHeight="1" thickBot="1">
      <c r="B33" s="403"/>
      <c r="D33" s="213"/>
      <c r="E33" s="90"/>
      <c r="F33" s="91"/>
      <c r="G33" s="91"/>
      <c r="H33" s="91"/>
      <c r="I33" s="206"/>
      <c r="J33" s="24"/>
      <c r="K33" s="11"/>
      <c r="L33" s="2"/>
      <c r="M33" s="197"/>
    </row>
    <row r="34" spans="2:13" ht="15.95" customHeight="1" thickBot="1">
      <c r="B34" s="403"/>
      <c r="D34" s="214" t="s">
        <v>130</v>
      </c>
      <c r="E34" s="215"/>
      <c r="F34" s="216">
        <f>SUM(F12:F20,F27:F28,F31:F32)-SUM(F22:F25)</f>
        <v>1843.1915009779564</v>
      </c>
      <c r="G34" s="216">
        <f>SUM(G12:G20,G27:G28,G31:G32)-SUM(G22:G25)</f>
        <v>1898.4403066376879</v>
      </c>
      <c r="H34" s="216">
        <f>SUM(H12:H20,H27:H28,H31:H32)-SUM(H22:H25)</f>
        <v>1890.2407503719248</v>
      </c>
      <c r="I34" s="216">
        <f>SUM(I12:I20,I27:I28,I31:I32)-SUM(I22:I25)</f>
        <v>1876.9776037176127</v>
      </c>
      <c r="J34" s="24"/>
      <c r="K34" s="391"/>
      <c r="L34" s="2"/>
      <c r="M34" s="197"/>
    </row>
    <row r="35" spans="2:13" ht="10.9" customHeight="1" thickBot="1">
      <c r="B35" s="217"/>
      <c r="D35" s="4"/>
      <c r="E35" s="5"/>
      <c r="F35" s="7"/>
      <c r="G35" s="7"/>
      <c r="H35" s="7"/>
      <c r="I35" s="7" t="s">
        <v>69</v>
      </c>
      <c r="J35" s="7"/>
      <c r="K35" s="11"/>
      <c r="L35" s="2"/>
      <c r="M35" s="197"/>
    </row>
    <row r="36" spans="2:13" ht="21.6" customHeight="1" thickBot="1">
      <c r="B36" s="402" t="s">
        <v>28</v>
      </c>
      <c r="D36" s="147" t="s">
        <v>4</v>
      </c>
      <c r="E36" s="141"/>
      <c r="F36" s="141">
        <v>2016</v>
      </c>
      <c r="G36" s="141">
        <v>2017</v>
      </c>
      <c r="H36" s="147">
        <v>2018</v>
      </c>
      <c r="I36" s="141">
        <v>2019</v>
      </c>
      <c r="J36" s="147">
        <v>2020</v>
      </c>
      <c r="K36" s="8"/>
      <c r="L36" s="2"/>
      <c r="M36" s="197"/>
    </row>
    <row r="37" spans="2:13" ht="18" customHeight="1" thickBot="1">
      <c r="B37" s="403"/>
      <c r="D37" s="218" t="s">
        <v>131</v>
      </c>
      <c r="E37" s="219" t="s">
        <v>96</v>
      </c>
      <c r="F37" s="220">
        <v>12.8</v>
      </c>
      <c r="G37" s="220">
        <f>F43+F45</f>
        <v>-45.935265894220834</v>
      </c>
      <c r="H37" s="220">
        <f>G43+G45</f>
        <v>-14.395304420196112</v>
      </c>
      <c r="I37" s="220">
        <f>H43+H45</f>
        <v>16.787963663630251</v>
      </c>
      <c r="J37" s="220">
        <f>I43+I45</f>
        <v>18.72408580911841</v>
      </c>
      <c r="K37" s="69" t="s">
        <v>170</v>
      </c>
      <c r="L37" s="298"/>
      <c r="M37" s="197"/>
    </row>
    <row r="38" spans="2:13" ht="17.100000000000001" customHeight="1" thickBot="1">
      <c r="B38" s="403"/>
      <c r="D38" s="214" t="s">
        <v>132</v>
      </c>
      <c r="E38" s="221"/>
      <c r="F38" s="216">
        <f>F34</f>
        <v>1843.1915009779564</v>
      </c>
      <c r="G38" s="216">
        <f>G34</f>
        <v>1898.4403066376879</v>
      </c>
      <c r="H38" s="216">
        <f>H34</f>
        <v>1890.2407503719248</v>
      </c>
      <c r="I38" s="216">
        <f>I34</f>
        <v>1876.9776037176127</v>
      </c>
      <c r="J38" s="222"/>
      <c r="K38" s="21"/>
      <c r="L38" s="2"/>
      <c r="M38" s="197"/>
    </row>
    <row r="39" spans="2:13" ht="17.100000000000001" customHeight="1" thickBot="1">
      <c r="B39" s="403"/>
      <c r="D39" s="214" t="s">
        <v>94</v>
      </c>
      <c r="E39" s="221"/>
      <c r="F39" s="216">
        <f>IF($F$2&gt;F$4,'Postes du revenu autorisé'!C23,'Equilibre prévisionnel ATRD5'!F42+'Equilibre prévisionnel ATRD5'!F46)</f>
        <v>1900.6756117699999</v>
      </c>
      <c r="G39" s="216">
        <f>IF($F$2&gt;G$4,'Postes du revenu autorisé'!D23,'Equilibre prévisionnel ATRD5'!G42*F57+'Equilibre prévisionnel ATRD5'!G46*G57)</f>
        <v>1866.5082551600001</v>
      </c>
      <c r="H39" s="216">
        <f>IF($F$2&gt;H$4,'Postes du revenu autorisé'!E23,'Equilibre prévisionnel ATRD5'!H42*G57+'Equilibre prévisionnel ATRD5'!H46*H57)</f>
        <v>1859.5147419987811</v>
      </c>
      <c r="I39" s="216">
        <f>IF($F$2&gt;I$4,'Postes du revenu autorisé'!F23,'Equilibre prévisionnel ATRD5'!I42*H57+'Equilibre prévisionnel ATRD5'!I46*I57)</f>
        <v>1875.5514761272368</v>
      </c>
      <c r="J39" s="222"/>
      <c r="K39" s="21"/>
      <c r="L39" s="207"/>
      <c r="M39" s="223"/>
    </row>
    <row r="40" spans="2:13" ht="15.75" customHeight="1" thickBot="1">
      <c r="B40" s="403"/>
      <c r="D40" s="85" t="s">
        <v>101</v>
      </c>
      <c r="E40" s="86"/>
      <c r="F40" s="224"/>
      <c r="G40" s="224"/>
      <c r="H40" s="224"/>
      <c r="I40" s="87">
        <f>IF($F$2&gt;$I$4,'Postes du revenu autorisé'!F16,0)</f>
        <v>0</v>
      </c>
      <c r="J40" s="225"/>
      <c r="K40" s="21"/>
      <c r="L40" s="207"/>
      <c r="M40" s="223"/>
    </row>
    <row r="41" spans="2:13" ht="15.75" customHeight="1" thickBot="1">
      <c r="B41" s="403"/>
      <c r="D41" s="85" t="s">
        <v>89</v>
      </c>
      <c r="E41" s="86"/>
      <c r="F41" s="224"/>
      <c r="G41" s="224"/>
      <c r="H41" s="224"/>
      <c r="I41" s="87">
        <f>IF($F$2&gt;$I$4,'Postes du revenu autorisé'!F17,0)</f>
        <v>0</v>
      </c>
      <c r="J41" s="225"/>
      <c r="K41" s="21"/>
      <c r="L41" s="207"/>
      <c r="M41" s="223"/>
    </row>
    <row r="42" spans="2:13" ht="15.75" customHeight="1" thickBot="1">
      <c r="B42" s="403"/>
      <c r="D42" s="85" t="s">
        <v>90</v>
      </c>
      <c r="E42" s="86"/>
      <c r="F42" s="224"/>
      <c r="G42" s="224"/>
      <c r="H42" s="224"/>
      <c r="I42" s="87">
        <f>IF($F$2&gt;$I$4,'Postes du revenu autorisé'!F18,0)</f>
        <v>0</v>
      </c>
      <c r="J42" s="225"/>
      <c r="K42" s="21"/>
      <c r="L42" s="207"/>
      <c r="M42" s="223"/>
    </row>
    <row r="43" spans="2:13" ht="18" customHeight="1" thickBot="1">
      <c r="B43" s="403"/>
      <c r="D43" s="226" t="s">
        <v>5</v>
      </c>
      <c r="E43" s="227"/>
      <c r="F43" s="220">
        <f>F37+F38-F39</f>
        <v>-44.684110792043612</v>
      </c>
      <c r="G43" s="220">
        <f>G37+G38-G39</f>
        <v>-14.003214416533183</v>
      </c>
      <c r="H43" s="220">
        <f>H37+H38-H39</f>
        <v>16.330703952947715</v>
      </c>
      <c r="I43" s="220">
        <f>I37+I38-I39+SUM(I40:I42)</f>
        <v>18.214091254006235</v>
      </c>
      <c r="J43" s="228"/>
      <c r="K43" s="21"/>
      <c r="L43" s="2"/>
      <c r="M43" s="197"/>
    </row>
    <row r="44" spans="2:13" ht="15.75" customHeight="1" thickBot="1">
      <c r="B44" s="403"/>
      <c r="D44" s="229" t="s">
        <v>1</v>
      </c>
      <c r="E44" s="230">
        <f>'Equilibre prévisionnel ATRD5'!E34</f>
        <v>2.8000000000000001E-2</v>
      </c>
      <c r="F44" s="91"/>
      <c r="G44" s="91"/>
      <c r="H44" s="91"/>
      <c r="I44" s="92"/>
      <c r="J44" s="231"/>
      <c r="K44" s="17"/>
      <c r="L44" s="2"/>
      <c r="M44" s="197"/>
    </row>
    <row r="45" spans="2:13" ht="15.75" customHeight="1" thickBot="1">
      <c r="B45" s="403"/>
      <c r="D45" s="76" t="s">
        <v>133</v>
      </c>
      <c r="E45" s="77"/>
      <c r="F45" s="87">
        <f>F43*$E$44</f>
        <v>-1.2511551021772211</v>
      </c>
      <c r="G45" s="87">
        <f>G43*$E$44</f>
        <v>-0.39209000366292912</v>
      </c>
      <c r="H45" s="87">
        <f>H43*$E$44</f>
        <v>0.45725971068253601</v>
      </c>
      <c r="I45" s="87">
        <f>I43*$E$44</f>
        <v>0.50999455511217462</v>
      </c>
      <c r="J45" s="231"/>
      <c r="K45" s="3"/>
      <c r="L45" s="2"/>
      <c r="M45" s="197"/>
    </row>
    <row r="46" spans="2:13" ht="10.9" customHeight="1" thickBot="1">
      <c r="B46" s="232"/>
      <c r="D46" s="2"/>
      <c r="E46" s="2"/>
      <c r="F46" s="2"/>
      <c r="G46" s="2"/>
      <c r="H46" s="2"/>
      <c r="I46" s="2"/>
      <c r="J46" s="2"/>
      <c r="K46" s="8"/>
      <c r="L46" s="2"/>
      <c r="M46" s="197"/>
    </row>
    <row r="47" spans="2:13" ht="21.6" customHeight="1" thickBot="1">
      <c r="B47" s="402" t="s">
        <v>76</v>
      </c>
      <c r="D47" s="147" t="s">
        <v>6</v>
      </c>
      <c r="E47" s="141"/>
      <c r="F47" s="141">
        <v>2016</v>
      </c>
      <c r="G47" s="141">
        <v>2017</v>
      </c>
      <c r="H47" s="147">
        <v>2018</v>
      </c>
      <c r="I47" s="141">
        <v>2019</v>
      </c>
      <c r="J47" s="6"/>
      <c r="K47" s="8"/>
      <c r="L47" s="2"/>
      <c r="M47" s="197"/>
    </row>
    <row r="48" spans="2:13" ht="18" customHeight="1" thickBot="1">
      <c r="B48" s="403"/>
      <c r="D48" s="233" t="s">
        <v>134</v>
      </c>
      <c r="E48" s="234"/>
      <c r="F48" s="235"/>
      <c r="G48" s="236">
        <f>'Equilibre prévisionnel ATRD5'!G41*(F57-F59)</f>
        <v>0</v>
      </c>
      <c r="H48" s="236">
        <f>'Equilibre prévisionnel ATRD5'!H41*(G57-G59)</f>
        <v>-25.074589531112625</v>
      </c>
      <c r="I48" s="236">
        <f>'Equilibre prévisionnel ATRD5'!I41*(H57-H59)</f>
        <v>5.8599560523747973</v>
      </c>
      <c r="J48" s="44"/>
      <c r="K48" s="3"/>
      <c r="L48" s="2"/>
      <c r="M48" s="197"/>
    </row>
    <row r="49" spans="2:15" ht="18" customHeight="1" thickBot="1">
      <c r="B49" s="403"/>
      <c r="D49" s="233" t="s">
        <v>135</v>
      </c>
      <c r="E49" s="234"/>
      <c r="F49" s="235"/>
      <c r="G49" s="236">
        <f>G37-G48</f>
        <v>-45.935265894220834</v>
      </c>
      <c r="H49" s="236">
        <f>H37-H48</f>
        <v>10.679285110916513</v>
      </c>
      <c r="I49" s="236">
        <f>I37-I48</f>
        <v>10.928007611255453</v>
      </c>
      <c r="J49" s="21"/>
      <c r="K49" s="3"/>
      <c r="L49" s="237"/>
      <c r="M49" s="197"/>
    </row>
    <row r="50" spans="2:15" ht="18" customHeight="1" thickBot="1">
      <c r="B50" s="403"/>
      <c r="D50" s="233" t="s">
        <v>171</v>
      </c>
      <c r="E50" s="234"/>
      <c r="F50" s="235"/>
      <c r="G50" s="236">
        <f>'Equilibre prévisionnel ATRD5'!G45+'Equilibre prévisionnel ATRD5'!H41/(1+$E44)</f>
        <v>3187.8016308558035</v>
      </c>
      <c r="H50" s="236">
        <f>'Equilibre prévisionnel ATRD5'!H45+'Equilibre prévisionnel ATRD5'!I41/(1+$E44)</f>
        <v>3178.3181709409118</v>
      </c>
      <c r="I50" s="236">
        <f>'Equilibre prévisionnel ATRD5'!I45+'Equilibre prévisionnel ATRD5'!J41/(1+$E44)</f>
        <v>3169.6282820708238</v>
      </c>
      <c r="J50" s="21"/>
      <c r="K50" s="3"/>
      <c r="L50" s="2"/>
      <c r="M50" s="418"/>
      <c r="N50" s="418"/>
      <c r="O50" s="418"/>
    </row>
    <row r="51" spans="2:15" ht="18" customHeight="1" thickBot="1">
      <c r="B51" s="403"/>
      <c r="D51" s="233" t="s">
        <v>136</v>
      </c>
      <c r="E51" s="234"/>
      <c r="F51" s="235"/>
      <c r="G51" s="303">
        <f>(G59+G49/G50)/F57-1-G58</f>
        <v>-1.4409700230277218E-2</v>
      </c>
      <c r="H51" s="303">
        <f>(H59+H49/H50)/G57-1-H58</f>
        <v>1.8126529996216327E-2</v>
      </c>
      <c r="I51" s="303">
        <f>(I59+I49/I50)/H57-1-I58</f>
        <v>6.5703053401703487E-5</v>
      </c>
      <c r="J51" s="45"/>
      <c r="K51" s="389"/>
      <c r="L51" s="392"/>
      <c r="M51" s="238"/>
      <c r="N51" s="239"/>
      <c r="O51" s="240"/>
    </row>
    <row r="52" spans="2:15" ht="13.9" customHeight="1" thickBot="1">
      <c r="B52" s="403"/>
      <c r="D52" s="1"/>
      <c r="E52" s="2"/>
      <c r="F52" s="13"/>
      <c r="G52" s="29"/>
      <c r="H52" s="25"/>
      <c r="I52" s="26"/>
      <c r="J52" s="25"/>
      <c r="K52" s="389"/>
      <c r="L52" s="392"/>
      <c r="M52" s="197"/>
    </row>
    <row r="53" spans="2:15" ht="18" customHeight="1" thickBot="1">
      <c r="B53" s="403"/>
      <c r="D53" s="241" t="s">
        <v>79</v>
      </c>
      <c r="E53" s="242"/>
      <c r="F53" s="243"/>
      <c r="G53" s="244">
        <f>MAX(-2%,MIN(2%,G51))</f>
        <v>-1.4409700230277218E-2</v>
      </c>
      <c r="H53" s="244">
        <f>MAX(-2%,MIN(2%,H51))</f>
        <v>1.8126529996216327E-2</v>
      </c>
      <c r="I53" s="244">
        <f>MAX(-2%,MIN(2%,I51))</f>
        <v>6.5703053401703487E-5</v>
      </c>
      <c r="J53" s="27"/>
      <c r="K53" s="389"/>
      <c r="L53" s="390"/>
      <c r="M53" s="245"/>
      <c r="N53" s="246"/>
      <c r="O53" s="245"/>
    </row>
    <row r="54" spans="2:15" ht="18" customHeight="1" thickBot="1">
      <c r="B54" s="403"/>
      <c r="D54" s="247" t="s">
        <v>172</v>
      </c>
      <c r="E54" s="248"/>
      <c r="F54" s="249"/>
      <c r="G54" s="250">
        <f>(G51-G53)*G50*F57</f>
        <v>0</v>
      </c>
      <c r="H54" s="250">
        <f>(H51-H53)*H50*G57</f>
        <v>0</v>
      </c>
      <c r="I54" s="250">
        <f>(I51-I53)*I50*H57</f>
        <v>0</v>
      </c>
      <c r="J54" s="28"/>
      <c r="K54" s="8"/>
      <c r="L54" s="2"/>
      <c r="M54" s="197"/>
    </row>
    <row r="55" spans="2:15" ht="13.9" customHeight="1" thickBot="1">
      <c r="B55" s="403"/>
      <c r="D55" s="70" t="s">
        <v>167</v>
      </c>
      <c r="E55" s="71">
        <v>8.0000000000000002E-3</v>
      </c>
      <c r="F55" s="18"/>
      <c r="G55" s="19"/>
      <c r="H55" s="19"/>
      <c r="I55" s="20"/>
      <c r="J55" s="19"/>
      <c r="K55" s="8"/>
      <c r="L55" s="2"/>
      <c r="M55" s="251"/>
      <c r="N55" s="251"/>
      <c r="O55" s="251"/>
    </row>
    <row r="56" spans="2:15" ht="18" customHeight="1" thickBot="1">
      <c r="B56" s="403"/>
      <c r="D56" s="252" t="s">
        <v>81</v>
      </c>
      <c r="E56" s="253"/>
      <c r="F56" s="254">
        <f>ROUND('Equilibre prévisionnel ATRD5'!E31,4)</f>
        <v>2.76E-2</v>
      </c>
      <c r="G56" s="255">
        <f>ROUND(F7-$E$55+G53,4)</f>
        <v>-2.0500000000000001E-2</v>
      </c>
      <c r="H56" s="244">
        <f>ROUND(G7-$E$55+H53,4)</f>
        <v>2.01E-2</v>
      </c>
      <c r="I56" s="244">
        <f>ROUND(H7-$E$55+I53,4)</f>
        <v>4.1000000000000003E-3</v>
      </c>
      <c r="J56" s="46"/>
      <c r="K56" s="8"/>
      <c r="L56" s="5"/>
      <c r="M56" s="197"/>
    </row>
    <row r="57" spans="2:15" ht="15.75" customHeight="1" thickBot="1">
      <c r="B57" s="403"/>
      <c r="D57" s="256" t="s">
        <v>173</v>
      </c>
      <c r="E57" s="257"/>
      <c r="F57" s="80">
        <v>1</v>
      </c>
      <c r="G57" s="80">
        <f>F57*(1+G56)</f>
        <v>0.97950000000000004</v>
      </c>
      <c r="H57" s="80">
        <f>G57*(1+H56)</f>
        <v>0.99918795000000005</v>
      </c>
      <c r="I57" s="80">
        <f>H57*(1+I56)</f>
        <v>1.0032846205950001</v>
      </c>
      <c r="J57" s="47"/>
      <c r="K57" s="8"/>
      <c r="L57" s="2"/>
      <c r="M57" s="251"/>
      <c r="N57" s="251"/>
      <c r="O57" s="251"/>
    </row>
    <row r="58" spans="2:15" ht="18" customHeight="1" thickBot="1">
      <c r="B58" s="403"/>
      <c r="D58" s="258" t="s">
        <v>137</v>
      </c>
      <c r="E58" s="259"/>
      <c r="F58" s="260"/>
      <c r="G58" s="261">
        <f>F7-$E$55</f>
        <v>-6.133333333333317E-3</v>
      </c>
      <c r="H58" s="261">
        <f>G7-$E$55</f>
        <v>1.9647324993346052E-3</v>
      </c>
      <c r="I58" s="261">
        <f>H7-$E$55</f>
        <v>4.0000000000000001E-3</v>
      </c>
      <c r="J58" s="48"/>
      <c r="K58" s="8"/>
      <c r="L58" s="2"/>
      <c r="M58" s="251"/>
      <c r="N58" s="251"/>
      <c r="O58" s="251"/>
    </row>
    <row r="59" spans="2:15" ht="15.75" customHeight="1" thickBot="1">
      <c r="B59" s="403"/>
      <c r="D59" s="256" t="s">
        <v>174</v>
      </c>
      <c r="E59" s="257"/>
      <c r="F59" s="80">
        <v>1</v>
      </c>
      <c r="G59" s="80">
        <f>F59*(1+G58)</f>
        <v>0.99386666666666668</v>
      </c>
      <c r="H59" s="80">
        <f>G59*(1+H58)</f>
        <v>0.995819348806672</v>
      </c>
      <c r="I59" s="80">
        <f>H59*(1+I58)</f>
        <v>0.99980262620189864</v>
      </c>
      <c r="J59" s="47"/>
      <c r="K59" s="8"/>
      <c r="L59" s="2"/>
      <c r="M59" s="197"/>
    </row>
    <row r="60" spans="2:15" ht="13.9" customHeight="1">
      <c r="D60" s="2"/>
      <c r="E60" s="2"/>
      <c r="F60" s="2"/>
      <c r="G60" s="2"/>
      <c r="H60" s="2"/>
      <c r="I60" s="2"/>
      <c r="J60" s="2"/>
      <c r="K60" s="8"/>
      <c r="L60" s="10"/>
    </row>
    <row r="61" spans="2:15" ht="13.9" customHeight="1">
      <c r="E61" s="49"/>
      <c r="J61" s="10"/>
      <c r="K61" s="14"/>
      <c r="L61" s="10"/>
    </row>
    <row r="62" spans="2:15" ht="16.5" customHeight="1">
      <c r="E62" s="49"/>
      <c r="L62" s="262"/>
    </row>
    <row r="63" spans="2:15" ht="13.9" customHeight="1">
      <c r="F63" s="298"/>
    </row>
    <row r="64" spans="2:15" ht="13.9" customHeight="1">
      <c r="L64" s="263"/>
    </row>
    <row r="68" spans="12:13" ht="13.9" customHeight="1">
      <c r="L68" s="263"/>
      <c r="M68" s="263"/>
    </row>
    <row r="69" spans="12:13" ht="13.9" customHeight="1">
      <c r="L69" s="263"/>
      <c r="M69" s="263"/>
    </row>
    <row r="70" spans="12:13" ht="13.9" customHeight="1">
      <c r="L70" s="264"/>
    </row>
    <row r="73" spans="12:13" ht="13.9" customHeight="1">
      <c r="L73" s="265"/>
    </row>
  </sheetData>
  <mergeCells count="5">
    <mergeCell ref="B10:B34"/>
    <mergeCell ref="M50:O50"/>
    <mergeCell ref="B47:B59"/>
    <mergeCell ref="B36:B45"/>
    <mergeCell ref="B6:B8"/>
  </mergeCells>
  <conditionalFormatting sqref="I6:I16 J36:J37 I18:I45">
    <cfRule type="expression" dxfId="37" priority="57">
      <formula>$F$2&lt;=$I$4</formula>
    </cfRule>
  </conditionalFormatting>
  <conditionalFormatting sqref="H6:H16 I47:I59 H18:H45">
    <cfRule type="expression" dxfId="36" priority="56">
      <formula>$F$2&lt;=$H$4</formula>
    </cfRule>
  </conditionalFormatting>
  <conditionalFormatting sqref="G6:G16 H47:H59 G18:G45">
    <cfRule type="expression" dxfId="35" priority="55">
      <formula>$F$2&lt;=$G$4</formula>
    </cfRule>
  </conditionalFormatting>
  <conditionalFormatting sqref="F6:F16 G47:G59 F18:F45">
    <cfRule type="expression" dxfId="34" priority="54">
      <formula>$F$2&lt;=$F$4</formula>
    </cfRule>
  </conditionalFormatting>
  <conditionalFormatting sqref="I17">
    <cfRule type="expression" dxfId="33" priority="4">
      <formula>$F$2&lt;=$I$4</formula>
    </cfRule>
  </conditionalFormatting>
  <conditionalFormatting sqref="H17">
    <cfRule type="expression" dxfId="32" priority="3">
      <formula>$F$2&lt;=$H$4</formula>
    </cfRule>
  </conditionalFormatting>
  <conditionalFormatting sqref="G17">
    <cfRule type="expression" dxfId="31" priority="2">
      <formula>$F$2&lt;=$G$4</formula>
    </cfRule>
  </conditionalFormatting>
  <conditionalFormatting sqref="F17">
    <cfRule type="expression" dxfId="30" priority="1">
      <formula>$F$2&lt;=$F$4</formula>
    </cfRule>
  </conditionalFormatting>
  <dataValidations disablePrompts="1" count="1">
    <dataValidation type="list" allowBlank="1" showInputMessage="1" showErrorMessage="1" sqref="F2">
      <formula1>"2016,2017,2018,2019,2020"</formula1>
    </dataValidation>
  </dataValidations>
  <pageMargins left="0.25" right="0.25" top="0.75" bottom="0.75" header="0.3" footer="0.3"/>
  <pageSetup paperSize="8" scale="82" orientation="portrait" r:id="rId1"/>
  <ignoredErrors>
    <ignoredError sqref="G58:H58 I58"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rgb="FFC00000"/>
  </sheetPr>
  <dimension ref="A1:AW111"/>
  <sheetViews>
    <sheetView showGridLines="0" zoomScale="80" zoomScaleNormal="80" workbookViewId="0"/>
  </sheetViews>
  <sheetFormatPr baseColWidth="10" defaultColWidth="11.5703125" defaultRowHeight="13.5"/>
  <cols>
    <col min="1" max="1" width="4.42578125" style="34" customWidth="1"/>
    <col min="2" max="2" width="31.140625" style="155" customWidth="1"/>
    <col min="3" max="8" width="11.5703125" style="155"/>
    <col min="9" max="10" width="17.42578125" style="34" customWidth="1"/>
    <col min="11" max="49" width="11.42578125" style="34" customWidth="1"/>
    <col min="50" max="16384" width="11.5703125" style="155"/>
  </cols>
  <sheetData>
    <row r="1" spans="2:10" s="34" customFormat="1" ht="21" customHeight="1">
      <c r="B1" s="396" t="s">
        <v>37</v>
      </c>
      <c r="C1" s="396"/>
      <c r="D1" s="396"/>
      <c r="E1" s="396"/>
      <c r="F1" s="396"/>
      <c r="G1" s="266"/>
    </row>
    <row r="2" spans="2:10" s="34" customFormat="1" ht="24">
      <c r="B2" s="424" t="s">
        <v>38</v>
      </c>
      <c r="C2" s="424"/>
      <c r="D2" s="424"/>
      <c r="E2" s="424"/>
      <c r="F2" s="424"/>
    </row>
    <row r="3" spans="2:10" ht="10.5" customHeight="1" thickBot="1">
      <c r="B3" s="34"/>
      <c r="C3" s="40"/>
      <c r="D3" s="40"/>
      <c r="E3" s="40"/>
      <c r="F3" s="40"/>
      <c r="G3" s="40"/>
      <c r="H3" s="34"/>
      <c r="J3" s="267"/>
    </row>
    <row r="4" spans="2:10" ht="21.6" customHeight="1" thickBot="1">
      <c r="B4" s="421" t="s">
        <v>33</v>
      </c>
      <c r="C4" s="422"/>
      <c r="D4" s="422"/>
      <c r="E4" s="422"/>
      <c r="F4" s="422"/>
      <c r="G4" s="422"/>
      <c r="H4" s="423"/>
      <c r="I4" s="39"/>
      <c r="J4" s="267"/>
    </row>
    <row r="5" spans="2:10" ht="20.25" customHeight="1" thickTop="1" thickBot="1">
      <c r="B5" s="268"/>
      <c r="C5" s="269" t="s">
        <v>11</v>
      </c>
      <c r="D5" s="270" t="s">
        <v>12</v>
      </c>
      <c r="E5" s="270" t="s">
        <v>13</v>
      </c>
      <c r="F5" s="271" t="s">
        <v>14</v>
      </c>
      <c r="G5" s="31"/>
      <c r="H5" s="272" t="s">
        <v>15</v>
      </c>
      <c r="J5" s="267"/>
    </row>
    <row r="6" spans="2:10" ht="14.25" thickBot="1">
      <c r="B6" s="273" t="s">
        <v>139</v>
      </c>
      <c r="C6" s="136" t="s">
        <v>17</v>
      </c>
      <c r="D6" s="136" t="s">
        <v>18</v>
      </c>
      <c r="E6" s="136" t="s">
        <v>19</v>
      </c>
      <c r="F6" s="274" t="s">
        <v>20</v>
      </c>
      <c r="G6" s="31"/>
      <c r="H6" s="275" t="s">
        <v>17</v>
      </c>
      <c r="J6" s="267"/>
    </row>
    <row r="7" spans="2:10" ht="16.5" thickBot="1">
      <c r="B7" s="276" t="s">
        <v>21</v>
      </c>
      <c r="C7" s="306">
        <v>34.200000000000003</v>
      </c>
      <c r="D7" s="306">
        <v>28.72</v>
      </c>
      <c r="E7" s="306"/>
      <c r="F7" s="307"/>
      <c r="G7" s="308"/>
      <c r="H7" s="309">
        <v>53.16</v>
      </c>
      <c r="J7" s="267"/>
    </row>
    <row r="8" spans="2:10" ht="16.5" thickBot="1">
      <c r="B8" s="276" t="s">
        <v>22</v>
      </c>
      <c r="C8" s="306">
        <v>135.36000000000001</v>
      </c>
      <c r="D8" s="306">
        <v>8.35</v>
      </c>
      <c r="E8" s="306"/>
      <c r="F8" s="307"/>
      <c r="G8" s="308"/>
      <c r="H8" s="308"/>
      <c r="J8" s="267"/>
    </row>
    <row r="9" spans="2:10" ht="16.5" thickBot="1">
      <c r="B9" s="276" t="s">
        <v>23</v>
      </c>
      <c r="C9" s="306">
        <v>764.40000000000009</v>
      </c>
      <c r="D9" s="306">
        <v>5.82</v>
      </c>
      <c r="E9" s="306"/>
      <c r="F9" s="307"/>
      <c r="G9" s="308"/>
      <c r="H9" s="308"/>
      <c r="J9" s="267"/>
    </row>
    <row r="10" spans="2:10" ht="16.5" thickBot="1">
      <c r="B10" s="276" t="s">
        <v>24</v>
      </c>
      <c r="C10" s="306">
        <v>15717.36</v>
      </c>
      <c r="D10" s="306">
        <v>0.82</v>
      </c>
      <c r="E10" s="306">
        <v>204.60000000000002</v>
      </c>
      <c r="F10" s="307"/>
      <c r="G10" s="308"/>
      <c r="H10" s="308"/>
      <c r="J10" s="267"/>
    </row>
    <row r="11" spans="2:10" ht="16.5" thickBot="1">
      <c r="B11" s="277" t="s">
        <v>0</v>
      </c>
      <c r="C11" s="310">
        <v>36668.520000000004</v>
      </c>
      <c r="D11" s="310"/>
      <c r="E11" s="310">
        <v>102</v>
      </c>
      <c r="F11" s="311">
        <v>66.960000000000008</v>
      </c>
      <c r="G11" s="308"/>
      <c r="H11" s="308"/>
      <c r="J11" s="267"/>
    </row>
    <row r="12" spans="2:10" ht="14.25" thickTop="1">
      <c r="B12" s="32"/>
      <c r="C12" s="32"/>
      <c r="D12" s="32"/>
      <c r="E12" s="32"/>
      <c r="F12" s="32"/>
      <c r="G12" s="32"/>
      <c r="H12" s="32"/>
      <c r="J12" s="267"/>
    </row>
    <row r="13" spans="2:10" ht="14.25" thickBot="1">
      <c r="B13" s="32"/>
      <c r="C13" s="32"/>
      <c r="D13" s="32"/>
      <c r="E13" s="32"/>
      <c r="F13" s="32"/>
      <c r="G13" s="32"/>
      <c r="H13" s="32"/>
      <c r="J13" s="267"/>
    </row>
    <row r="14" spans="2:10" ht="21.6" customHeight="1">
      <c r="B14" s="425" t="s">
        <v>34</v>
      </c>
      <c r="C14" s="426"/>
      <c r="D14" s="426"/>
      <c r="E14" s="426"/>
      <c r="F14" s="426"/>
      <c r="G14" s="426"/>
      <c r="H14" s="427"/>
      <c r="I14" s="39"/>
      <c r="J14" s="267"/>
    </row>
    <row r="15" spans="2:10" ht="17.25" thickBot="1">
      <c r="B15" s="278" t="s">
        <v>140</v>
      </c>
      <c r="C15" s="279">
        <f>'CRCP &amp; évolutions ATRD5'!G56</f>
        <v>-2.0500000000000001E-2</v>
      </c>
      <c r="D15" s="66"/>
      <c r="E15" s="66"/>
      <c r="F15" s="66"/>
      <c r="G15" s="66"/>
      <c r="H15" s="66"/>
    </row>
    <row r="16" spans="2:10" ht="14.25" thickBot="1">
      <c r="B16" s="66"/>
      <c r="C16" s="66"/>
      <c r="D16" s="66"/>
      <c r="E16" s="66"/>
      <c r="F16" s="66"/>
      <c r="G16" s="66"/>
      <c r="H16" s="66"/>
    </row>
    <row r="17" spans="2:10" ht="20.25" customHeight="1" thickTop="1" thickBot="1">
      <c r="B17" s="280"/>
      <c r="C17" s="281" t="s">
        <v>11</v>
      </c>
      <c r="D17" s="282" t="s">
        <v>12</v>
      </c>
      <c r="E17" s="282" t="s">
        <v>13</v>
      </c>
      <c r="F17" s="283" t="s">
        <v>14</v>
      </c>
      <c r="G17" s="67"/>
      <c r="H17" s="284" t="s">
        <v>15</v>
      </c>
    </row>
    <row r="18" spans="2:10" ht="14.25" thickBot="1">
      <c r="B18" s="285" t="s">
        <v>139</v>
      </c>
      <c r="C18" s="286" t="s">
        <v>17</v>
      </c>
      <c r="D18" s="286" t="s">
        <v>18</v>
      </c>
      <c r="E18" s="286" t="s">
        <v>19</v>
      </c>
      <c r="F18" s="287" t="s">
        <v>20</v>
      </c>
      <c r="G18" s="67"/>
      <c r="H18" s="288" t="s">
        <v>17</v>
      </c>
    </row>
    <row r="19" spans="2:10" ht="16.5" thickBot="1">
      <c r="B19" s="289" t="s">
        <v>21</v>
      </c>
      <c r="C19" s="312">
        <f>ROUND(C7*(1+$C$15)/12,2)*12</f>
        <v>33.480000000000004</v>
      </c>
      <c r="D19" s="312">
        <f>ROUND(D7*(1+$C$15),2)</f>
        <v>28.13</v>
      </c>
      <c r="E19" s="312"/>
      <c r="F19" s="313"/>
      <c r="G19" s="314"/>
      <c r="H19" s="315">
        <f>ROUND((C19+D19*0.66)/12,2)*12</f>
        <v>52.08</v>
      </c>
    </row>
    <row r="20" spans="2:10" ht="16.5" thickBot="1">
      <c r="B20" s="289" t="s">
        <v>22</v>
      </c>
      <c r="C20" s="312">
        <f>ROUND(C8*(1+$C$15)/12,2)*12</f>
        <v>132.60000000000002</v>
      </c>
      <c r="D20" s="312">
        <f>ROUND(D8*(1+$C$15),2)</f>
        <v>8.18</v>
      </c>
      <c r="E20" s="312"/>
      <c r="F20" s="313"/>
      <c r="G20" s="314"/>
      <c r="H20" s="314"/>
    </row>
    <row r="21" spans="2:10" ht="16.5" thickBot="1">
      <c r="B21" s="289" t="s">
        <v>23</v>
      </c>
      <c r="C21" s="312">
        <f>ROUND(C9*(1+$C$15)/12,2)*12</f>
        <v>748.68000000000006</v>
      </c>
      <c r="D21" s="312">
        <f>ROUND(D9*(1+$C$15),2)</f>
        <v>5.7</v>
      </c>
      <c r="E21" s="312"/>
      <c r="F21" s="313"/>
      <c r="G21" s="314"/>
      <c r="H21" s="314"/>
    </row>
    <row r="22" spans="2:10" ht="16.5" thickBot="1">
      <c r="B22" s="289" t="s">
        <v>24</v>
      </c>
      <c r="C22" s="312">
        <f>ROUND(C10*(1+$C$15)/12,2)*12</f>
        <v>15395.16</v>
      </c>
      <c r="D22" s="312">
        <f>ROUND(D10*(1+$C$15),2)</f>
        <v>0.8</v>
      </c>
      <c r="E22" s="312">
        <f>ROUND(E10*(1+$C$15)/12,2)*12</f>
        <v>200.39999999999998</v>
      </c>
      <c r="F22" s="313"/>
      <c r="G22" s="314"/>
      <c r="H22" s="314"/>
    </row>
    <row r="23" spans="2:10" ht="16.5" thickBot="1">
      <c r="B23" s="290" t="s">
        <v>0</v>
      </c>
      <c r="C23" s="316">
        <f>ROUND(C11*(1+$C$15)/12,2)*12</f>
        <v>35916.840000000004</v>
      </c>
      <c r="D23" s="316"/>
      <c r="E23" s="316">
        <f>ROUND(E11*(1+$C$15)/12,2)*12</f>
        <v>99.960000000000008</v>
      </c>
      <c r="F23" s="317">
        <f>ROUND(F11*(1+$C$15)/12,2)*12</f>
        <v>65.64</v>
      </c>
      <c r="G23" s="314"/>
      <c r="H23" s="314"/>
    </row>
    <row r="24" spans="2:10" ht="16.5" thickTop="1">
      <c r="B24" s="66"/>
      <c r="C24" s="371"/>
      <c r="D24" s="371"/>
      <c r="E24" s="371"/>
      <c r="F24" s="371"/>
      <c r="G24" s="314"/>
      <c r="H24" s="314"/>
    </row>
    <row r="25" spans="2:10">
      <c r="B25" s="66"/>
      <c r="C25" s="66"/>
      <c r="D25" s="66"/>
      <c r="E25" s="66"/>
      <c r="F25" s="66"/>
      <c r="G25" s="66"/>
      <c r="H25" s="66"/>
    </row>
    <row r="26" spans="2:10" ht="21.6" customHeight="1">
      <c r="B26" s="419" t="s">
        <v>221</v>
      </c>
      <c r="C26" s="420"/>
      <c r="D26" s="420"/>
      <c r="E26" s="420"/>
      <c r="F26" s="420"/>
      <c r="G26" s="420"/>
      <c r="H26" s="420"/>
      <c r="I26" s="420"/>
      <c r="J26" s="267"/>
    </row>
    <row r="27" spans="2:10" ht="17.25" thickBot="1">
      <c r="B27" s="278" t="s">
        <v>222</v>
      </c>
      <c r="C27" s="279">
        <f>'CRCP &amp; évolutions ATRD5'!G67</f>
        <v>0</v>
      </c>
      <c r="D27" s="66"/>
      <c r="E27" s="66"/>
      <c r="F27" s="66"/>
      <c r="G27" s="66"/>
      <c r="H27" s="66"/>
    </row>
    <row r="28" spans="2:10" ht="14.25" thickBot="1">
      <c r="B28" s="66"/>
      <c r="C28" s="66"/>
      <c r="D28" s="66"/>
      <c r="E28" s="66"/>
      <c r="F28" s="66"/>
      <c r="G28" s="66"/>
      <c r="H28" s="66"/>
    </row>
    <row r="29" spans="2:10" ht="20.25" customHeight="1" thickTop="1" thickBot="1">
      <c r="B29" s="280"/>
      <c r="C29" s="281" t="s">
        <v>223</v>
      </c>
      <c r="D29" s="281" t="s">
        <v>11</v>
      </c>
      <c r="E29" s="282" t="s">
        <v>12</v>
      </c>
      <c r="F29" s="282" t="s">
        <v>13</v>
      </c>
      <c r="G29" s="283" t="s">
        <v>14</v>
      </c>
      <c r="H29" s="67"/>
      <c r="I29" s="284" t="s">
        <v>225</v>
      </c>
      <c r="J29" s="284" t="s">
        <v>15</v>
      </c>
    </row>
    <row r="30" spans="2:10" ht="14.25" thickBot="1">
      <c r="B30" s="285" t="s">
        <v>139</v>
      </c>
      <c r="C30" s="286" t="s">
        <v>17</v>
      </c>
      <c r="D30" s="286" t="s">
        <v>17</v>
      </c>
      <c r="E30" s="286" t="s">
        <v>18</v>
      </c>
      <c r="F30" s="286" t="s">
        <v>19</v>
      </c>
      <c r="G30" s="287" t="s">
        <v>20</v>
      </c>
      <c r="H30" s="67"/>
      <c r="I30" s="288" t="s">
        <v>17</v>
      </c>
      <c r="J30" s="288" t="s">
        <v>17</v>
      </c>
    </row>
    <row r="31" spans="2:10" ht="16.5" thickBot="1">
      <c r="B31" s="289" t="s">
        <v>21</v>
      </c>
      <c r="C31" s="312">
        <f>C19</f>
        <v>33.480000000000004</v>
      </c>
      <c r="D31" s="312">
        <f>ROUND((C31+DATA!$C$21)/12,2)*12</f>
        <v>40.32</v>
      </c>
      <c r="E31" s="312">
        <f>D19</f>
        <v>28.13</v>
      </c>
      <c r="F31" s="312"/>
      <c r="G31" s="313"/>
      <c r="H31" s="314"/>
      <c r="I31" s="315">
        <f>H19</f>
        <v>52.08</v>
      </c>
      <c r="J31" s="317">
        <f>ROUND((I31+DATA!$C$21)/12,2)*12</f>
        <v>58.92</v>
      </c>
    </row>
    <row r="32" spans="2:10" ht="16.5" thickBot="1">
      <c r="B32" s="289" t="s">
        <v>22</v>
      </c>
      <c r="C32" s="312">
        <f>C20</f>
        <v>132.60000000000002</v>
      </c>
      <c r="D32" s="312">
        <f>ROUND((C32+DATA!$C$21)/12,2)*12</f>
        <v>139.44</v>
      </c>
      <c r="E32" s="312">
        <f>D20</f>
        <v>8.18</v>
      </c>
      <c r="F32" s="312"/>
      <c r="G32" s="313"/>
      <c r="H32" s="314"/>
      <c r="I32" s="314"/>
      <c r="J32" s="393"/>
    </row>
    <row r="33" spans="2:10" ht="16.5" thickBot="1">
      <c r="B33" s="289" t="s">
        <v>23</v>
      </c>
      <c r="C33" s="312">
        <f>C21</f>
        <v>748.68000000000006</v>
      </c>
      <c r="D33" s="312">
        <f>ROUND((C33+DATA!$C$20)/12,2)*12</f>
        <v>839.64</v>
      </c>
      <c r="E33" s="312">
        <f>D21</f>
        <v>5.7</v>
      </c>
      <c r="F33" s="312"/>
      <c r="G33" s="313"/>
      <c r="H33" s="314"/>
      <c r="I33" s="314"/>
    </row>
    <row r="34" spans="2:10" ht="16.5" thickBot="1">
      <c r="B34" s="289" t="s">
        <v>24</v>
      </c>
      <c r="C34" s="312">
        <f>C22</f>
        <v>15395.16</v>
      </c>
      <c r="D34" s="312">
        <f>ROUND((C34+DATA!$C$20)/12,2)*12</f>
        <v>15486.119999999999</v>
      </c>
      <c r="E34" s="312">
        <f>D22</f>
        <v>0.8</v>
      </c>
      <c r="F34" s="312">
        <f>E22</f>
        <v>200.39999999999998</v>
      </c>
      <c r="G34" s="313"/>
      <c r="H34" s="314"/>
      <c r="I34" s="314"/>
    </row>
    <row r="35" spans="2:10" ht="16.5" thickBot="1">
      <c r="B35" s="290" t="s">
        <v>0</v>
      </c>
      <c r="C35" s="316">
        <f>C23</f>
        <v>35916.840000000004</v>
      </c>
      <c r="D35" s="316">
        <f>ROUND((C35+DATA!$C$20)/12,2)*12</f>
        <v>36007.800000000003</v>
      </c>
      <c r="E35" s="316"/>
      <c r="F35" s="316">
        <f>E23</f>
        <v>99.960000000000008</v>
      </c>
      <c r="G35" s="317">
        <f>F23</f>
        <v>65.64</v>
      </c>
      <c r="H35" s="314"/>
      <c r="I35" s="314"/>
    </row>
    <row r="36" spans="2:10" ht="14.25" thickTop="1">
      <c r="B36" s="66"/>
      <c r="C36" s="66"/>
      <c r="D36" s="66"/>
      <c r="E36" s="66"/>
      <c r="F36" s="66"/>
      <c r="G36" s="66"/>
      <c r="H36" s="66"/>
    </row>
    <row r="37" spans="2:10">
      <c r="B37" s="66"/>
      <c r="C37" s="66"/>
      <c r="D37" s="66"/>
      <c r="E37" s="66"/>
      <c r="F37" s="66"/>
      <c r="G37" s="66"/>
      <c r="H37" s="66"/>
    </row>
    <row r="38" spans="2:10" ht="21.6" customHeight="1">
      <c r="B38" s="419" t="s">
        <v>35</v>
      </c>
      <c r="C38" s="420"/>
      <c r="D38" s="420"/>
      <c r="E38" s="420"/>
      <c r="F38" s="420"/>
      <c r="G38" s="420"/>
      <c r="H38" s="420"/>
      <c r="I38" s="420"/>
      <c r="J38" s="420"/>
    </row>
    <row r="39" spans="2:10" ht="17.25" thickBot="1">
      <c r="B39" s="278" t="s">
        <v>141</v>
      </c>
      <c r="C39" s="279">
        <f>'CRCP &amp; évolutions ATRD5'!H56</f>
        <v>2.01E-2</v>
      </c>
      <c r="D39" s="66"/>
      <c r="E39" s="66"/>
      <c r="F39" s="66"/>
      <c r="G39" s="66"/>
      <c r="H39" s="66"/>
      <c r="I39" s="66"/>
      <c r="J39" s="66"/>
    </row>
    <row r="40" spans="2:10" ht="14.25" thickBot="1">
      <c r="B40" s="66"/>
      <c r="C40" s="66"/>
      <c r="D40" s="66"/>
      <c r="E40" s="66"/>
      <c r="F40" s="66"/>
      <c r="G40" s="66"/>
      <c r="H40" s="66"/>
      <c r="I40" s="66"/>
      <c r="J40" s="66"/>
    </row>
    <row r="41" spans="2:10" ht="20.25" customHeight="1" thickTop="1" thickBot="1">
      <c r="B41" s="280" t="s">
        <v>142</v>
      </c>
      <c r="C41" s="282" t="s">
        <v>223</v>
      </c>
      <c r="D41" s="282" t="s">
        <v>11</v>
      </c>
      <c r="E41" s="282" t="s">
        <v>12</v>
      </c>
      <c r="F41" s="282" t="s">
        <v>13</v>
      </c>
      <c r="G41" s="283" t="s">
        <v>14</v>
      </c>
      <c r="H41" s="67"/>
      <c r="I41" s="284" t="s">
        <v>225</v>
      </c>
      <c r="J41" s="284" t="s">
        <v>15</v>
      </c>
    </row>
    <row r="42" spans="2:10" ht="14.25" thickBot="1">
      <c r="B42" s="285" t="s">
        <v>16</v>
      </c>
      <c r="C42" s="286" t="s">
        <v>17</v>
      </c>
      <c r="D42" s="286" t="s">
        <v>17</v>
      </c>
      <c r="E42" s="286" t="s">
        <v>18</v>
      </c>
      <c r="F42" s="286" t="s">
        <v>19</v>
      </c>
      <c r="G42" s="287" t="s">
        <v>20</v>
      </c>
      <c r="H42" s="67"/>
      <c r="I42" s="288" t="s">
        <v>17</v>
      </c>
      <c r="J42" s="288" t="s">
        <v>17</v>
      </c>
    </row>
    <row r="43" spans="2:10" ht="16.5" thickBot="1">
      <c r="B43" s="289" t="s">
        <v>21</v>
      </c>
      <c r="C43" s="312">
        <f>ROUND(C19*(1+$C$39)/12,2)*12</f>
        <v>34.200000000000003</v>
      </c>
      <c r="D43" s="312">
        <f>ROUND((C43+DATA!$C$22)/12,2)*12</f>
        <v>41.160000000000004</v>
      </c>
      <c r="E43" s="312">
        <f>ROUND(D19*(1+$C$39),2)</f>
        <v>28.7</v>
      </c>
      <c r="F43" s="312"/>
      <c r="G43" s="313"/>
      <c r="H43" s="394"/>
      <c r="I43" s="315">
        <f>ROUND((C43+E43*0.66)/12,2)*12</f>
        <v>53.16</v>
      </c>
      <c r="J43" s="315">
        <f>ROUND((I43+DATA!$C$22)/12,2)*12</f>
        <v>60.12</v>
      </c>
    </row>
    <row r="44" spans="2:10" ht="16.5" thickBot="1">
      <c r="B44" s="289" t="s">
        <v>22</v>
      </c>
      <c r="C44" s="312">
        <f>ROUND(C20*(1+$C$39)/12,2)*12</f>
        <v>135.24</v>
      </c>
      <c r="D44" s="312">
        <f>ROUND((C44+DATA!$C$22)/12,2)*12</f>
        <v>142.19999999999999</v>
      </c>
      <c r="E44" s="312">
        <f>ROUND(D20*(1+$C$39),2)</f>
        <v>8.34</v>
      </c>
      <c r="F44" s="312"/>
      <c r="G44" s="313"/>
      <c r="H44" s="394"/>
      <c r="I44" s="314"/>
      <c r="J44" s="393"/>
    </row>
    <row r="45" spans="2:10" ht="16.5" thickBot="1">
      <c r="B45" s="289" t="s">
        <v>23</v>
      </c>
      <c r="C45" s="312">
        <f>ROUND(C21*(1+$C$39)/12,2)*12</f>
        <v>763.68000000000006</v>
      </c>
      <c r="D45" s="312">
        <f>ROUND((C45+DATA!$C$20)/12,2)*12</f>
        <v>854.64</v>
      </c>
      <c r="E45" s="312">
        <f>ROUND(D21*(1+$C$39),2)</f>
        <v>5.81</v>
      </c>
      <c r="F45" s="312"/>
      <c r="G45" s="313"/>
      <c r="H45" s="394"/>
      <c r="I45" s="314"/>
      <c r="J45" s="314"/>
    </row>
    <row r="46" spans="2:10" ht="16.5" thickBot="1">
      <c r="B46" s="289" t="s">
        <v>24</v>
      </c>
      <c r="C46" s="312">
        <f>ROUND(C22*(1+$C$39)/12,2)*12</f>
        <v>15704.64</v>
      </c>
      <c r="D46" s="312">
        <f>ROUND((C46+DATA!$C$20)/12,2)*12</f>
        <v>15795.599999999999</v>
      </c>
      <c r="E46" s="312">
        <f>ROUND(D22*(1+$C$39),2)</f>
        <v>0.82</v>
      </c>
      <c r="F46" s="312">
        <f>ROUND(E22*(1+$C$39)/12,2)*12</f>
        <v>204.48</v>
      </c>
      <c r="G46" s="313"/>
      <c r="H46" s="394"/>
      <c r="I46" s="314"/>
      <c r="J46" s="314"/>
    </row>
    <row r="47" spans="2:10" ht="16.5" thickBot="1">
      <c r="B47" s="290" t="s">
        <v>0</v>
      </c>
      <c r="C47" s="316">
        <f>ROUND(C23*(1+$C$39)/12,2)*12</f>
        <v>36638.76</v>
      </c>
      <c r="D47" s="316">
        <f>ROUND((C47+DATA!$C$20)/12,2)*12</f>
        <v>36729.72</v>
      </c>
      <c r="E47" s="316"/>
      <c r="F47" s="316">
        <f>ROUND(E23*(1+$C$39)/12,2)*12</f>
        <v>102</v>
      </c>
      <c r="G47" s="317">
        <f>ROUND(F23*(1+$C$39)/12,2)*12</f>
        <v>66.960000000000008</v>
      </c>
      <c r="H47" s="314"/>
      <c r="I47" s="314"/>
      <c r="J47" s="314"/>
    </row>
    <row r="48" spans="2:10" ht="14.25" thickTop="1">
      <c r="B48" s="66"/>
      <c r="C48" s="66"/>
      <c r="D48" s="66"/>
      <c r="E48" s="66"/>
      <c r="F48" s="66"/>
      <c r="G48" s="66"/>
      <c r="H48" s="66"/>
      <c r="I48" s="66"/>
      <c r="J48" s="66"/>
    </row>
    <row r="49" spans="2:10">
      <c r="B49" s="66"/>
      <c r="C49" s="66"/>
      <c r="D49" s="66"/>
      <c r="E49" s="66"/>
      <c r="F49" s="66"/>
      <c r="G49" s="66"/>
      <c r="H49" s="66"/>
      <c r="I49" s="66"/>
      <c r="J49" s="66"/>
    </row>
    <row r="50" spans="2:10" ht="21.6" customHeight="1">
      <c r="B50" s="419" t="s">
        <v>36</v>
      </c>
      <c r="C50" s="420"/>
      <c r="D50" s="420"/>
      <c r="E50" s="420"/>
      <c r="F50" s="420"/>
      <c r="G50" s="420"/>
      <c r="H50" s="420"/>
      <c r="I50" s="420"/>
      <c r="J50" s="420"/>
    </row>
    <row r="51" spans="2:10" ht="17.25" thickBot="1">
      <c r="B51" s="278" t="s">
        <v>143</v>
      </c>
      <c r="C51" s="279">
        <f>'CRCP &amp; évolutions ATRD5'!I56</f>
        <v>4.1000000000000003E-3</v>
      </c>
      <c r="D51" s="66"/>
      <c r="E51" s="66"/>
      <c r="F51" s="66"/>
      <c r="G51" s="66"/>
      <c r="H51" s="66"/>
      <c r="I51" s="66"/>
      <c r="J51" s="66"/>
    </row>
    <row r="52" spans="2:10" ht="14.25" thickBot="1">
      <c r="B52" s="66"/>
      <c r="C52" s="66"/>
      <c r="D52" s="66"/>
      <c r="E52" s="66"/>
      <c r="F52" s="66"/>
      <c r="G52" s="66"/>
      <c r="H52" s="66"/>
      <c r="I52" s="66"/>
      <c r="J52" s="66"/>
    </row>
    <row r="53" spans="2:10" ht="18" customHeight="1" thickTop="1" thickBot="1">
      <c r="B53" s="280" t="s">
        <v>144</v>
      </c>
      <c r="C53" s="282" t="s">
        <v>223</v>
      </c>
      <c r="D53" s="282" t="s">
        <v>11</v>
      </c>
      <c r="E53" s="282" t="s">
        <v>12</v>
      </c>
      <c r="F53" s="282" t="s">
        <v>13</v>
      </c>
      <c r="G53" s="283" t="s">
        <v>14</v>
      </c>
      <c r="H53" s="67"/>
      <c r="I53" s="284" t="s">
        <v>225</v>
      </c>
      <c r="J53" s="284" t="s">
        <v>15</v>
      </c>
    </row>
    <row r="54" spans="2:10" ht="14.25" thickBot="1">
      <c r="B54" s="285" t="s">
        <v>16</v>
      </c>
      <c r="C54" s="286" t="s">
        <v>17</v>
      </c>
      <c r="D54" s="286" t="s">
        <v>17</v>
      </c>
      <c r="E54" s="286" t="s">
        <v>18</v>
      </c>
      <c r="F54" s="286" t="s">
        <v>19</v>
      </c>
      <c r="G54" s="287" t="s">
        <v>20</v>
      </c>
      <c r="H54" s="67"/>
      <c r="I54" s="288" t="s">
        <v>17</v>
      </c>
      <c r="J54" s="288" t="s">
        <v>17</v>
      </c>
    </row>
    <row r="55" spans="2:10" ht="16.5" thickBot="1">
      <c r="B55" s="289" t="s">
        <v>21</v>
      </c>
      <c r="C55" s="312">
        <f>ROUND(C43*(1+$C$51)/12,2)*12</f>
        <v>34.32</v>
      </c>
      <c r="D55" s="312">
        <f>ROUND((C55+DATA!$C$23)/12,2)*12</f>
        <v>41.519999999999996</v>
      </c>
      <c r="E55" s="312">
        <f>ROUND(E43*(1+$C$51),2)</f>
        <v>28.82</v>
      </c>
      <c r="F55" s="312"/>
      <c r="G55" s="313"/>
      <c r="H55" s="314"/>
      <c r="I55" s="315">
        <f>ROUND((C55+E55*0.66)/12,2)*12</f>
        <v>53.400000000000006</v>
      </c>
      <c r="J55" s="315">
        <f>ROUND((I55+DATA!$C$23)/12,2)*12</f>
        <v>60.599999999999994</v>
      </c>
    </row>
    <row r="56" spans="2:10" ht="16.5" thickBot="1">
      <c r="B56" s="289" t="s">
        <v>22</v>
      </c>
      <c r="C56" s="312">
        <f>ROUND(C44*(1+$C$51)/12,2)*12</f>
        <v>135.84</v>
      </c>
      <c r="D56" s="312">
        <f>ROUND((C56+DATA!$C$23)/12,2)*12</f>
        <v>143.04</v>
      </c>
      <c r="E56" s="312">
        <f>ROUND(E44*(1+$C$51),2)</f>
        <v>8.3699999999999992</v>
      </c>
      <c r="F56" s="312"/>
      <c r="G56" s="313"/>
      <c r="H56" s="314"/>
      <c r="I56" s="314"/>
      <c r="J56" s="314"/>
    </row>
    <row r="57" spans="2:10" ht="16.5" thickBot="1">
      <c r="B57" s="289" t="s">
        <v>23</v>
      </c>
      <c r="C57" s="312">
        <f>ROUND(C45*(1+$C$51)/12,2)*12</f>
        <v>766.8</v>
      </c>
      <c r="D57" s="312">
        <f>ROUND((C57+DATA!$C$20)/12,2)*12</f>
        <v>857.76</v>
      </c>
      <c r="E57" s="312">
        <f>ROUND(E45*(1+$C$51),2)</f>
        <v>5.83</v>
      </c>
      <c r="F57" s="312"/>
      <c r="G57" s="313"/>
      <c r="H57" s="314"/>
      <c r="I57" s="314"/>
      <c r="J57" s="314"/>
    </row>
    <row r="58" spans="2:10" ht="16.5" thickBot="1">
      <c r="B58" s="289" t="s">
        <v>24</v>
      </c>
      <c r="C58" s="312">
        <f>ROUND(C46*(1+$C$51)/12,2)*12</f>
        <v>15769.079999999998</v>
      </c>
      <c r="D58" s="312">
        <f>ROUND((C58+DATA!$C$20)/12,2)*12</f>
        <v>15860.04</v>
      </c>
      <c r="E58" s="312">
        <f>ROUND(E46*(1+$C$51),2)</f>
        <v>0.82</v>
      </c>
      <c r="F58" s="312">
        <f>ROUND(F46*(1+$C$51)/12,2)*12</f>
        <v>205.32</v>
      </c>
      <c r="G58" s="313"/>
      <c r="H58" s="314"/>
      <c r="I58" s="314"/>
      <c r="J58" s="314"/>
    </row>
    <row r="59" spans="2:10" ht="16.5" thickBot="1">
      <c r="B59" s="290" t="s">
        <v>0</v>
      </c>
      <c r="C59" s="316">
        <f>ROUND(C47*(1+$C$51)/12,2)*12</f>
        <v>36789</v>
      </c>
      <c r="D59" s="316">
        <f>ROUND((C59+DATA!$C$20)/12,2)*12</f>
        <v>36879.96</v>
      </c>
      <c r="E59" s="316"/>
      <c r="F59" s="316">
        <f>ROUND(F47*(1+$C$51)/12,2)*12</f>
        <v>102.35999999999999</v>
      </c>
      <c r="G59" s="317">
        <f>ROUND(G47*(1+$C$51)/12,2)*12</f>
        <v>67.199999999999989</v>
      </c>
      <c r="H59" s="314"/>
      <c r="I59" s="314"/>
      <c r="J59" s="314"/>
    </row>
    <row r="60" spans="2:10" ht="14.25" thickTop="1">
      <c r="B60" s="66"/>
      <c r="C60" s="66"/>
      <c r="D60" s="66"/>
      <c r="E60" s="66"/>
      <c r="F60" s="66"/>
      <c r="G60" s="66"/>
      <c r="H60" s="66"/>
      <c r="I60" s="66"/>
      <c r="J60" s="66"/>
    </row>
    <row r="61" spans="2:10">
      <c r="B61" s="66"/>
      <c r="C61" s="66"/>
      <c r="D61" s="66"/>
      <c r="E61" s="66"/>
      <c r="F61" s="66"/>
      <c r="G61" s="66"/>
      <c r="H61" s="66"/>
      <c r="I61" s="66"/>
      <c r="J61" s="66"/>
    </row>
    <row r="62" spans="2:10" s="34" customFormat="1"/>
    <row r="63" spans="2:10" s="34" customFormat="1"/>
    <row r="64" spans="2:10" s="34" customFormat="1"/>
    <row r="65" s="34" customFormat="1"/>
    <row r="66" s="34" customFormat="1"/>
    <row r="67" s="34" customFormat="1"/>
    <row r="68" s="34" customFormat="1"/>
    <row r="69" s="34" customFormat="1"/>
    <row r="70" s="34" customFormat="1"/>
    <row r="71" s="34" customFormat="1"/>
    <row r="72" s="34" customFormat="1"/>
    <row r="73" s="34" customFormat="1"/>
    <row r="74" s="34" customFormat="1"/>
    <row r="75" s="34" customFormat="1"/>
    <row r="76" s="34" customFormat="1"/>
    <row r="77" s="34" customFormat="1"/>
    <row r="78" s="34" customFormat="1"/>
    <row r="79" s="34" customFormat="1"/>
    <row r="80" s="34" customFormat="1"/>
    <row r="81" s="34" customFormat="1"/>
    <row r="82" s="34" customFormat="1"/>
    <row r="83" s="34" customFormat="1"/>
    <row r="84" s="34" customFormat="1"/>
    <row r="85" s="34" customFormat="1"/>
    <row r="86" s="34" customFormat="1"/>
    <row r="87" s="34" customFormat="1"/>
    <row r="88" s="34" customFormat="1"/>
    <row r="89" s="34" customFormat="1"/>
    <row r="90" s="34" customFormat="1"/>
    <row r="91" s="34" customFormat="1"/>
    <row r="92" s="34" customFormat="1"/>
    <row r="93" s="34" customFormat="1"/>
    <row r="94" s="34" customFormat="1"/>
    <row r="95" s="34" customFormat="1"/>
    <row r="96" s="34" customFormat="1"/>
    <row r="97" s="34" customFormat="1"/>
    <row r="98" s="34" customFormat="1"/>
    <row r="99" s="34" customFormat="1"/>
    <row r="100" s="34" customFormat="1"/>
    <row r="101" s="34" customFormat="1"/>
    <row r="102" s="34" customFormat="1"/>
    <row r="103" s="34" customFormat="1"/>
    <row r="104" s="34" customFormat="1"/>
    <row r="105" s="34" customFormat="1"/>
    <row r="106" s="34" customFormat="1"/>
    <row r="107" s="34" customFormat="1"/>
    <row r="108" s="34" customFormat="1"/>
    <row r="109" s="34" customFormat="1"/>
    <row r="110" s="34" customFormat="1"/>
    <row r="111" s="34" customFormat="1"/>
  </sheetData>
  <mergeCells count="7">
    <mergeCell ref="B38:J38"/>
    <mergeCell ref="B50:J50"/>
    <mergeCell ref="B4:H4"/>
    <mergeCell ref="B1:F1"/>
    <mergeCell ref="B2:F2"/>
    <mergeCell ref="B14:H14"/>
    <mergeCell ref="B26:I26"/>
  </mergeCells>
  <pageMargins left="0.7" right="0.7" top="0.75" bottom="0.75" header="0.3" footer="0.3"/>
  <pageSetup paperSize="9" orientation="portrait" r:id="rId1"/>
  <ignoredErrors>
    <ignoredError sqref="D22" formula="1"/>
  </ignoredErrors>
  <extLst>
    <ext xmlns:x14="http://schemas.microsoft.com/office/spreadsheetml/2009/9/main" uri="{78C0D931-6437-407d-A8EE-F0AAD7539E65}">
      <x14:conditionalFormattings>
        <x14:conditionalFormatting xmlns:xm="http://schemas.microsoft.com/office/excel/2006/main">
          <x14:cfRule type="expression" priority="53" id="{2917AFA8-7C23-4A5E-B91B-830E6B4413B0}">
            <xm:f>'CRCP &amp; évolutions ATRD5'!$F$2='CRCP &amp; évolutions ATRD5'!$G$4</xm:f>
            <x14:dxf>
              <font>
                <b/>
                <i val="0"/>
                <color rgb="FFC00000"/>
              </font>
              <border>
                <left style="thin">
                  <color rgb="FFC00000"/>
                </left>
                <right style="thin">
                  <color rgb="FFC00000"/>
                </right>
                <top style="thin">
                  <color rgb="FFC00000"/>
                </top>
                <bottom style="thin">
                  <color rgb="FFC00000"/>
                </bottom>
                <vertical/>
                <horizontal/>
              </border>
            </x14:dxf>
          </x14:cfRule>
          <xm:sqref>C15</xm:sqref>
        </x14:conditionalFormatting>
        <x14:conditionalFormatting xmlns:xm="http://schemas.microsoft.com/office/excel/2006/main">
          <x14:cfRule type="expression" priority="52" id="{E52F154A-4B55-4B43-8A23-A43F7D7671D0}">
            <xm:f>'CRCP &amp; évolutions ATRD5'!$F$2='CRCP &amp; évolutions ATRD5'!$H$4</xm:f>
            <x14:dxf>
              <font>
                <b/>
                <i val="0"/>
                <color rgb="FFC00000"/>
              </font>
              <border>
                <left style="thin">
                  <color rgb="FFC00000"/>
                </left>
                <right style="thin">
                  <color rgb="FFC00000"/>
                </right>
                <top style="thin">
                  <color rgb="FFC00000"/>
                </top>
                <bottom style="thin">
                  <color rgb="FFC00000"/>
                </bottom>
                <vertical/>
                <horizontal/>
              </border>
            </x14:dxf>
          </x14:cfRule>
          <xm:sqref>C39</xm:sqref>
        </x14:conditionalFormatting>
        <x14:conditionalFormatting xmlns:xm="http://schemas.microsoft.com/office/excel/2006/main">
          <x14:cfRule type="expression" priority="51" id="{31B2EE75-433A-4008-9476-BE08BF809A39}">
            <xm:f>'CRCP &amp; évolutions ATRD5'!$F$2='CRCP &amp; évolutions ATRD5'!$I$4</xm:f>
            <x14:dxf>
              <font>
                <b/>
                <i val="0"/>
                <color rgb="FFC00000"/>
              </font>
              <border>
                <left style="thin">
                  <color rgb="FFC00000"/>
                </left>
                <right style="thin">
                  <color rgb="FFC00000"/>
                </right>
                <top style="thin">
                  <color rgb="FFC00000"/>
                </top>
                <bottom style="thin">
                  <color rgb="FFC00000"/>
                </bottom>
                <vertical/>
                <horizontal/>
              </border>
            </x14:dxf>
          </x14:cfRule>
          <xm:sqref>C51</xm:sqref>
        </x14:conditionalFormatting>
        <x14:conditionalFormatting xmlns:xm="http://schemas.microsoft.com/office/excel/2006/main">
          <x14:cfRule type="expression" priority="50" id="{8B954A4E-2FC5-4542-9B60-D06D747C66D1}">
            <xm:f>'CRCP &amp; évolutions ATRD5'!$F$2&lt;'CRCP &amp; évolutions ATRD5'!$I$4</xm:f>
            <x14:dxf>
              <fill>
                <patternFill patternType="lightUp">
                  <fgColor theme="0" tint="-0.34998626667073579"/>
                </patternFill>
              </fill>
            </x14:dxf>
          </x14:cfRule>
          <xm:sqref>B53 B50:H50 B51:C52 E51:I52 B54:C61 E54:I61 E53:H53</xm:sqref>
        </x14:conditionalFormatting>
        <x14:conditionalFormatting xmlns:xm="http://schemas.microsoft.com/office/excel/2006/main">
          <x14:cfRule type="expression" priority="49" id="{1361F8FF-393A-440E-A271-31F90E419012}">
            <xm:f>'CRCP &amp; évolutions ATRD5'!$F$2&lt;'CRCP &amp; évolutions ATRD5'!$H$4</xm:f>
            <x14:dxf>
              <fill>
                <patternFill patternType="lightUp">
                  <fgColor theme="0" tint="-0.34998626667073579"/>
                </patternFill>
              </fill>
            </x14:dxf>
          </x14:cfRule>
          <xm:sqref>B41 B38 B39:C40 B42:C49 E39:I49</xm:sqref>
        </x14:conditionalFormatting>
        <x14:conditionalFormatting xmlns:xm="http://schemas.microsoft.com/office/excel/2006/main">
          <x14:cfRule type="expression" priority="48" id="{B741614C-B32E-40D4-92A6-071A8062323B}">
            <xm:f>'CRCP &amp; évolutions ATRD5'!$F$2&lt;'CRCP &amp; évolutions ATRD5'!$G$4</xm:f>
            <x14:dxf>
              <fill>
                <patternFill patternType="lightUp">
                  <fgColor theme="0" tint="-0.34998626667073579"/>
                </patternFill>
              </fill>
            </x14:dxf>
          </x14:cfRule>
          <xm:sqref>B36:H37 E29:I30 B27:H28 B26 E32:I34 E31:H31 H35:I35 B29:C35 B14:H25</xm:sqref>
        </x14:conditionalFormatting>
        <x14:conditionalFormatting xmlns:xm="http://schemas.microsoft.com/office/excel/2006/main">
          <x14:cfRule type="expression" priority="47" id="{35CF5A7D-20FB-48C7-B6A1-3809CB8FF13F}">
            <xm:f>'CRCP &amp; évolutions ATRD5'!$F$2='CRCP &amp; évolutions ATRD5'!$G$4</xm:f>
            <x14:dxf>
              <font>
                <b/>
                <i val="0"/>
                <color rgb="FFC00000"/>
              </font>
              <border>
                <left style="thin">
                  <color rgb="FFC00000"/>
                </left>
                <right style="thin">
                  <color rgb="FFC00000"/>
                </right>
                <top style="thin">
                  <color rgb="FFC00000"/>
                </top>
                <bottom style="thin">
                  <color rgb="FFC00000"/>
                </bottom>
                <vertical/>
                <horizontal/>
              </border>
            </x14:dxf>
          </x14:cfRule>
          <xm:sqref>C27</xm:sqref>
        </x14:conditionalFormatting>
        <x14:conditionalFormatting xmlns:xm="http://schemas.microsoft.com/office/excel/2006/main">
          <x14:cfRule type="expression" priority="43" id="{AB1677E0-536B-4395-824C-5389FFA43F90}">
            <xm:f>'CRCP &amp; évolutions ATRD5'!$F$2&lt;'CRCP &amp; évolutions ATRD5'!$H$4</xm:f>
            <x14:dxf>
              <fill>
                <patternFill patternType="lightUp">
                  <fgColor theme="0" tint="-0.34998626667073579"/>
                </patternFill>
              </fill>
            </x14:dxf>
          </x14:cfRule>
          <xm:sqref>C41</xm:sqref>
        </x14:conditionalFormatting>
        <x14:conditionalFormatting xmlns:xm="http://schemas.microsoft.com/office/excel/2006/main">
          <x14:cfRule type="expression" priority="42" id="{D48FBBDA-D5C5-4F50-A770-7926516362E3}">
            <xm:f>'CRCP &amp; évolutions ATRD5'!$F$2&lt;'CRCP &amp; évolutions ATRD5'!$H$4</xm:f>
            <x14:dxf>
              <fill>
                <patternFill patternType="lightUp">
                  <fgColor theme="0" tint="-0.34998626667073579"/>
                </patternFill>
              </fill>
            </x14:dxf>
          </x14:cfRule>
          <xm:sqref>C53</xm:sqref>
        </x14:conditionalFormatting>
        <x14:conditionalFormatting xmlns:xm="http://schemas.microsoft.com/office/excel/2006/main">
          <x14:cfRule type="expression" priority="41" id="{CDC9E2BE-1362-463A-8736-D73B15992950}">
            <xm:f>'CRCP &amp; évolutions ATRD5'!$F$2&lt;'CRCP &amp; évolutions ATRD5'!$H$4</xm:f>
            <x14:dxf>
              <fill>
                <patternFill patternType="lightUp">
                  <fgColor theme="0" tint="-0.34998626667073579"/>
                </patternFill>
              </fill>
            </x14:dxf>
          </x14:cfRule>
          <xm:sqref>D39:D40</xm:sqref>
        </x14:conditionalFormatting>
        <x14:conditionalFormatting xmlns:xm="http://schemas.microsoft.com/office/excel/2006/main">
          <x14:cfRule type="expression" priority="40" id="{028931D9-9A8D-49AA-A29A-3D68635A9940}">
            <xm:f>'CRCP &amp; évolutions ATRD5'!$F$2&lt;'CRCP &amp; évolutions ATRD5'!$H$4</xm:f>
            <x14:dxf>
              <fill>
                <patternFill patternType="lightUp">
                  <fgColor theme="0" tint="-0.34998626667073579"/>
                </patternFill>
              </fill>
            </x14:dxf>
          </x14:cfRule>
          <xm:sqref>D48:D49</xm:sqref>
        </x14:conditionalFormatting>
        <x14:conditionalFormatting xmlns:xm="http://schemas.microsoft.com/office/excel/2006/main">
          <x14:cfRule type="expression" priority="39" id="{1DA93B98-0B92-45D4-A049-354224FD9644}">
            <xm:f>'CRCP &amp; évolutions ATRD5'!$F$2&lt;'CRCP &amp; évolutions ATRD5'!$I$4</xm:f>
            <x14:dxf>
              <fill>
                <patternFill patternType="lightUp">
                  <fgColor theme="0" tint="-0.34998626667073579"/>
                </patternFill>
              </fill>
            </x14:dxf>
          </x14:cfRule>
          <xm:sqref>D51:D52</xm:sqref>
        </x14:conditionalFormatting>
        <x14:conditionalFormatting xmlns:xm="http://schemas.microsoft.com/office/excel/2006/main">
          <x14:cfRule type="expression" priority="38" id="{5C15D2A7-FF00-4F67-A9A5-1F90432EC594}">
            <xm:f>'CRCP &amp; évolutions ATRD5'!$F$2&lt;'CRCP &amp; évolutions ATRD5'!$I$4</xm:f>
            <x14:dxf>
              <fill>
                <patternFill patternType="lightUp">
                  <fgColor theme="0" tint="-0.34998626667073579"/>
                </patternFill>
              </fill>
            </x14:dxf>
          </x14:cfRule>
          <xm:sqref>D60:D61</xm:sqref>
        </x14:conditionalFormatting>
        <x14:conditionalFormatting xmlns:xm="http://schemas.microsoft.com/office/excel/2006/main">
          <x14:cfRule type="expression" priority="37" id="{8A09C999-D7D0-4D1E-8F4A-12AF471F9D95}">
            <xm:f>'CRCP &amp; évolutions ATRD5'!$F$2&lt;'CRCP &amp; évolutions ATRD5'!$I$4</xm:f>
            <x14:dxf>
              <fill>
                <patternFill patternType="lightUp">
                  <fgColor theme="0" tint="-0.34998626667073579"/>
                </patternFill>
              </fill>
            </x14:dxf>
          </x14:cfRule>
          <xm:sqref>D54</xm:sqref>
        </x14:conditionalFormatting>
        <x14:conditionalFormatting xmlns:xm="http://schemas.microsoft.com/office/excel/2006/main">
          <x14:cfRule type="expression" priority="35" id="{6353B830-804F-45AD-BA6B-C1FB36DD8F0C}">
            <xm:f>'CRCP &amp; évolutions ATRD5'!$F$2&lt;'CRCP &amp; évolutions ATRD5'!$I$4</xm:f>
            <x14:dxf>
              <fill>
                <patternFill patternType="lightUp">
                  <fgColor theme="0" tint="-0.34998626667073579"/>
                </patternFill>
              </fill>
            </x14:dxf>
          </x14:cfRule>
          <xm:sqref>D42</xm:sqref>
        </x14:conditionalFormatting>
        <x14:conditionalFormatting xmlns:xm="http://schemas.microsoft.com/office/excel/2006/main">
          <x14:cfRule type="expression" priority="31" id="{04B99466-D912-436C-A0D9-49A93E5BFC52}">
            <xm:f>'CRCP &amp; évolutions ATRD5'!$F$2&lt;'CRCP &amp; évolutions ATRD5'!$G$4</xm:f>
            <x14:dxf>
              <fill>
                <patternFill patternType="lightUp">
                  <fgColor theme="0" tint="-0.34998626667073579"/>
                </patternFill>
              </fill>
            </x14:dxf>
          </x14:cfRule>
          <xm:sqref>D30:D34</xm:sqref>
        </x14:conditionalFormatting>
        <x14:conditionalFormatting xmlns:xm="http://schemas.microsoft.com/office/excel/2006/main">
          <x14:cfRule type="expression" priority="30" id="{82BC0747-665F-4B8A-9823-E4928BB88EF4}">
            <xm:f>'CRCP &amp; évolutions ATRD5'!$F$2&lt;'CRCP &amp; évolutions ATRD5'!$G$4</xm:f>
            <x14:dxf>
              <fill>
                <patternFill patternType="lightUp">
                  <fgColor theme="0" tint="-0.34998626667073579"/>
                </patternFill>
              </fill>
            </x14:dxf>
          </x14:cfRule>
          <xm:sqref>D29</xm:sqref>
        </x14:conditionalFormatting>
        <x14:conditionalFormatting xmlns:xm="http://schemas.microsoft.com/office/excel/2006/main">
          <x14:cfRule type="expression" priority="28" id="{1A7C21FE-D3C6-4FEB-8280-3BA8F95F7B1D}">
            <xm:f>'CRCP &amp; évolutions ATRD5'!$F$2&lt;'CRCP &amp; évolutions ATRD5'!$H$4</xm:f>
            <x14:dxf>
              <fill>
                <patternFill patternType="lightUp">
                  <fgColor theme="0" tint="-0.34998626667073579"/>
                </patternFill>
              </fill>
            </x14:dxf>
          </x14:cfRule>
          <xm:sqref>D41</xm:sqref>
        </x14:conditionalFormatting>
        <x14:conditionalFormatting xmlns:xm="http://schemas.microsoft.com/office/excel/2006/main">
          <x14:cfRule type="expression" priority="27" id="{259A3E11-7163-4CF4-9E85-4D4F47247FDA}">
            <xm:f>'CRCP &amp; évolutions ATRD5'!$F$2&lt;'CRCP &amp; évolutions ATRD5'!$H$4</xm:f>
            <x14:dxf>
              <fill>
                <patternFill patternType="lightUp">
                  <fgColor theme="0" tint="-0.34998626667073579"/>
                </patternFill>
              </fill>
            </x14:dxf>
          </x14:cfRule>
          <xm:sqref>D53</xm:sqref>
        </x14:conditionalFormatting>
        <x14:conditionalFormatting xmlns:xm="http://schemas.microsoft.com/office/excel/2006/main">
          <x14:cfRule type="expression" priority="24" id="{ACE66893-98F4-4A94-9A0B-5F62976E4364}">
            <xm:f>'CRCP &amp; évolutions ATRD5'!$F$2&lt;'CRCP &amp; évolutions ATRD5'!$G$4</xm:f>
            <x14:dxf>
              <fill>
                <patternFill patternType="lightUp">
                  <fgColor theme="0" tint="-0.34998626667073579"/>
                </patternFill>
              </fill>
            </x14:dxf>
          </x14:cfRule>
          <xm:sqref>D35:G35</xm:sqref>
        </x14:conditionalFormatting>
        <x14:conditionalFormatting xmlns:xm="http://schemas.microsoft.com/office/excel/2006/main">
          <x14:cfRule type="expression" priority="23" id="{FD1DECB6-D452-4421-B13D-28651A9C61B8}">
            <xm:f>'CRCP &amp; évolutions ATRD5'!$F$2&lt;'CRCP &amp; évolutions ATRD5'!$G$4</xm:f>
            <x14:dxf>
              <fill>
                <patternFill patternType="lightUp">
                  <fgColor theme="0" tint="-0.34998626667073579"/>
                </patternFill>
              </fill>
            </x14:dxf>
          </x14:cfRule>
          <xm:sqref>J29:J30</xm:sqref>
        </x14:conditionalFormatting>
        <x14:conditionalFormatting xmlns:xm="http://schemas.microsoft.com/office/excel/2006/main">
          <x14:cfRule type="expression" priority="21" id="{9B02621C-EA42-4E89-BC0F-14C730056A60}">
            <xm:f>'CRCP &amp; évolutions ATRD5'!$F$2&lt;'CRCP &amp; évolutions ATRD5'!$H$4</xm:f>
            <x14:dxf>
              <fill>
                <patternFill patternType="lightUp">
                  <fgColor theme="0" tint="-0.34998626667073579"/>
                </patternFill>
              </fill>
            </x14:dxf>
          </x14:cfRule>
          <xm:sqref>J39:J42 J45:J49</xm:sqref>
        </x14:conditionalFormatting>
        <x14:conditionalFormatting xmlns:xm="http://schemas.microsoft.com/office/excel/2006/main">
          <x14:cfRule type="expression" priority="20" id="{019F18EF-AC84-4366-925B-645D1109F809}">
            <xm:f>'CRCP &amp; évolutions ATRD5'!$F$2&lt;'CRCP &amp; évolutions ATRD5'!$I$4</xm:f>
            <x14:dxf>
              <fill>
                <patternFill patternType="lightUp">
                  <fgColor theme="0" tint="-0.34998626667073579"/>
                </patternFill>
              </fill>
            </x14:dxf>
          </x14:cfRule>
          <xm:sqref>J51:J54 J56:J61</xm:sqref>
        </x14:conditionalFormatting>
        <x14:conditionalFormatting xmlns:xm="http://schemas.microsoft.com/office/excel/2006/main">
          <x14:cfRule type="expression" priority="13" id="{7DAD3D74-BD66-45CC-9C1A-036DBAFD1248}">
            <xm:f>'CRCP &amp; évolutions ATRD5'!$F$2&lt;'CRCP &amp; évolutions ATRD5'!$H$4</xm:f>
            <x14:dxf>
              <fill>
                <patternFill patternType="lightUp">
                  <fgColor theme="0" tint="-0.34998626667073579"/>
                </patternFill>
              </fill>
            </x14:dxf>
          </x14:cfRule>
          <xm:sqref>D43:D47</xm:sqref>
        </x14:conditionalFormatting>
        <x14:conditionalFormatting xmlns:xm="http://schemas.microsoft.com/office/excel/2006/main">
          <x14:cfRule type="expression" priority="8" id="{3AA4B2CF-5150-456B-B85B-78E898C2A6E6}">
            <xm:f>'CRCP &amp; évolutions ATRD5'!$F$2&lt;'CRCP &amp; évolutions ATRD5'!$H$4</xm:f>
            <x14:dxf>
              <fill>
                <patternFill patternType="lightUp">
                  <fgColor theme="0" tint="-0.34998626667073579"/>
                </patternFill>
              </fill>
            </x14:dxf>
          </x14:cfRule>
          <xm:sqref>J43</xm:sqref>
        </x14:conditionalFormatting>
        <x14:conditionalFormatting xmlns:xm="http://schemas.microsoft.com/office/excel/2006/main">
          <x14:cfRule type="expression" priority="5" id="{30B1E4B7-EFBC-42D7-8FE1-BFDC6E4FDDBE}">
            <xm:f>'CRCP &amp; évolutions ATRD5'!$F$2&lt;'CRCP &amp; évolutions ATRD5'!$H$4</xm:f>
            <x14:dxf>
              <fill>
                <patternFill patternType="lightUp">
                  <fgColor theme="0" tint="-0.34998626667073579"/>
                </patternFill>
              </fill>
            </x14:dxf>
          </x14:cfRule>
          <xm:sqref>I53</xm:sqref>
        </x14:conditionalFormatting>
        <x14:conditionalFormatting xmlns:xm="http://schemas.microsoft.com/office/excel/2006/main">
          <x14:cfRule type="expression" priority="4" id="{38F8871D-560D-40C4-9398-ACE1A4981A14}">
            <xm:f>'CRCP &amp; évolutions ATRD5'!$F$2&lt;'CRCP &amp; évolutions ATRD5'!$G$4</xm:f>
            <x14:dxf>
              <fill>
                <patternFill patternType="lightUp">
                  <fgColor theme="0" tint="-0.34998626667073579"/>
                </patternFill>
              </fill>
            </x14:dxf>
          </x14:cfRule>
          <xm:sqref>J31</xm:sqref>
        </x14:conditionalFormatting>
        <x14:conditionalFormatting xmlns:xm="http://schemas.microsoft.com/office/excel/2006/main">
          <x14:cfRule type="expression" priority="3" id="{626585D5-97FB-4012-A34A-0F1AEBCEE025}">
            <xm:f>'CRCP &amp; évolutions ATRD5'!$F$2&lt;'CRCP &amp; évolutions ATRD5'!$G$4</xm:f>
            <x14:dxf>
              <fill>
                <patternFill patternType="lightUp">
                  <fgColor theme="0" tint="-0.34998626667073579"/>
                </patternFill>
              </fill>
            </x14:dxf>
          </x14:cfRule>
          <xm:sqref>I31</xm:sqref>
        </x14:conditionalFormatting>
        <x14:conditionalFormatting xmlns:xm="http://schemas.microsoft.com/office/excel/2006/main">
          <x14:cfRule type="expression" priority="2" id="{5F88FA45-811D-4D66-98A0-0A2A5FD38964}">
            <xm:f>'CRCP &amp; évolutions ATRD5'!$F$2&lt;'CRCP &amp; évolutions ATRD5'!$I$4</xm:f>
            <x14:dxf>
              <fill>
                <patternFill patternType="lightUp">
                  <fgColor theme="0" tint="-0.34998626667073579"/>
                </patternFill>
              </fill>
            </x14:dxf>
          </x14:cfRule>
          <xm:sqref>D55:D59</xm:sqref>
        </x14:conditionalFormatting>
        <x14:conditionalFormatting xmlns:xm="http://schemas.microsoft.com/office/excel/2006/main">
          <x14:cfRule type="expression" priority="1" id="{82FCD9E7-AFF0-4D35-AD82-A42F9D8CCA6C}">
            <xm:f>'CRCP &amp; évolutions ATRD5'!$F$2&lt;'CRCP &amp; évolutions ATRD5'!$I$4</xm:f>
            <x14:dxf>
              <fill>
                <patternFill patternType="lightUp">
                  <fgColor theme="0" tint="-0.34998626667073579"/>
                </patternFill>
              </fill>
            </x14:dxf>
          </x14:cfRule>
          <xm:sqref>J55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4</vt:i4>
      </vt:variant>
    </vt:vector>
  </HeadingPairs>
  <TitlesOfParts>
    <vt:vector size="12" baseType="lpstr">
      <vt:lpstr>Modif commissionnement</vt:lpstr>
      <vt:lpstr>NOTICE</vt:lpstr>
      <vt:lpstr>DATA</vt:lpstr>
      <vt:lpstr>Equilibre prévisionnel ATRD5</vt:lpstr>
      <vt:lpstr>IPC</vt:lpstr>
      <vt:lpstr>Postes du revenu autorisé</vt:lpstr>
      <vt:lpstr>CRCP &amp; évolutions ATRD5</vt:lpstr>
      <vt:lpstr>Grilles tarifaires ATRD5</vt:lpstr>
      <vt:lpstr>'CRCP &amp; évolutions ATRD5'!Zone_d_impression</vt:lpstr>
      <vt:lpstr>'Equilibre prévisionnel ATRD5'!Zone_d_impression</vt:lpstr>
      <vt:lpstr>'Grilles tarifaires ATRD5'!Zone_d_impression</vt:lpstr>
      <vt:lpstr>'Postes du revenu autorisé'!Zone_d_impression</vt:lpstr>
    </vt:vector>
  </TitlesOfParts>
  <Company>CRE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CRE</dc:creator>
  <cp:lastModifiedBy>Bonte Auguste</cp:lastModifiedBy>
  <cp:lastPrinted>2018-04-09T17:46:55Z</cp:lastPrinted>
  <dcterms:created xsi:type="dcterms:W3CDTF">2008-02-12T14:11:48Z</dcterms:created>
  <dcterms:modified xsi:type="dcterms:W3CDTF">2018-04-26T09:06:34Z</dcterms:modified>
</cp:coreProperties>
</file>